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4" rupBuild="28125"/>
  <workbookPr date1904="1" showInkAnnotation="0" autoCompressPictures="0"/>
  <bookViews>
    <workbookView xWindow="0" yWindow="0" windowWidth="25900" windowHeight="19440" tabRatio="467" activeTab="1"/>
  </bookViews>
  <sheets>
    <sheet name="Signature Sheet" sheetId="2" r:id="rId1"/>
    <sheet name="Scoresheet" sheetId="1" r:id="rId2"/>
    <sheet name="Team Data" sheetId="3" state="hidden" r:id="rId3"/>
  </sheet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R76" i="1" l="1"/>
  <c r="R77" i="1"/>
  <c r="R78" i="1"/>
  <c r="R79" i="1"/>
  <c r="R80" i="1"/>
  <c r="R81" i="1"/>
  <c r="R82" i="1"/>
  <c r="R83" i="1"/>
  <c r="R84" i="1"/>
  <c r="R85" i="1"/>
  <c r="R86" i="1"/>
  <c r="R87" i="1"/>
  <c r="R88" i="1"/>
  <c r="R89" i="1"/>
  <c r="R90" i="1"/>
  <c r="R91" i="1"/>
  <c r="R92" i="1"/>
  <c r="R93" i="1"/>
  <c r="R94" i="1"/>
  <c r="R95" i="1"/>
  <c r="R96" i="1"/>
  <c r="R97" i="1"/>
  <c r="R98" i="1"/>
  <c r="R99" i="1"/>
  <c r="R75" i="1"/>
  <c r="A99" i="1"/>
  <c r="A98" i="1"/>
  <c r="A97" i="1"/>
  <c r="A96" i="1"/>
  <c r="A95" i="1"/>
  <c r="A94" i="1"/>
  <c r="A93" i="1"/>
  <c r="A92" i="1"/>
  <c r="A91" i="1"/>
  <c r="A90" i="1"/>
  <c r="A89" i="1"/>
  <c r="A88" i="1"/>
  <c r="A87" i="1"/>
  <c r="A86" i="1"/>
  <c r="A85" i="1"/>
  <c r="A84" i="1"/>
  <c r="A83" i="1"/>
  <c r="A82" i="1"/>
  <c r="A81" i="1"/>
  <c r="A80" i="1"/>
  <c r="A79" i="1"/>
  <c r="A78" i="1"/>
  <c r="A77" i="1"/>
  <c r="A76" i="1"/>
  <c r="A75" i="1"/>
  <c r="O13" i="1"/>
  <c r="Q13" i="1"/>
  <c r="Q14" i="1"/>
  <c r="Q15" i="1"/>
  <c r="Q16" i="1"/>
  <c r="Q17" i="1"/>
  <c r="O18" i="1"/>
  <c r="Q18" i="1"/>
  <c r="P18" i="1"/>
  <c r="M18" i="1"/>
  <c r="O14" i="1"/>
  <c r="O15" i="1"/>
  <c r="O16" i="1"/>
  <c r="O17" i="1"/>
  <c r="K18" i="1"/>
  <c r="N13" i="1"/>
  <c r="N14" i="1"/>
  <c r="N15" i="1"/>
  <c r="N16" i="1"/>
  <c r="N17" i="1"/>
  <c r="A14" i="1"/>
  <c r="P13" i="1"/>
  <c r="AH18" i="1"/>
  <c r="AG18" i="1"/>
  <c r="AH13" i="1"/>
  <c r="AH14" i="1"/>
  <c r="AH15" i="1"/>
  <c r="AH16" i="1"/>
  <c r="AH17" i="1"/>
  <c r="AF18" i="1"/>
  <c r="AH24" i="1"/>
  <c r="AG24" i="1"/>
  <c r="AH19" i="1"/>
  <c r="AH20" i="1"/>
  <c r="AH21" i="1"/>
  <c r="AH22" i="1"/>
  <c r="AH23" i="1"/>
  <c r="AF24" i="1"/>
  <c r="AH30" i="1"/>
  <c r="AG30" i="1"/>
  <c r="AH25" i="1"/>
  <c r="AH26" i="1"/>
  <c r="AH27" i="1"/>
  <c r="AH28" i="1"/>
  <c r="AH29" i="1"/>
  <c r="AF30" i="1"/>
  <c r="AH38" i="1"/>
  <c r="AG38" i="1"/>
  <c r="AH33" i="1"/>
  <c r="AH34" i="1"/>
  <c r="AH35" i="1"/>
  <c r="AH36" i="1"/>
  <c r="AH37" i="1"/>
  <c r="AF38" i="1"/>
  <c r="AH44" i="1"/>
  <c r="AG44" i="1"/>
  <c r="AH39" i="1"/>
  <c r="AH40" i="1"/>
  <c r="AH41" i="1"/>
  <c r="AH42" i="1"/>
  <c r="AH43" i="1"/>
  <c r="AF44" i="1"/>
  <c r="AH50" i="1"/>
  <c r="AG50" i="1"/>
  <c r="AH45" i="1"/>
  <c r="AH46" i="1"/>
  <c r="AH47" i="1"/>
  <c r="AH48" i="1"/>
  <c r="AH49" i="1"/>
  <c r="AF50" i="1"/>
  <c r="AH56" i="1"/>
  <c r="AG56" i="1"/>
  <c r="AH51" i="1"/>
  <c r="AH52" i="1"/>
  <c r="AH53" i="1"/>
  <c r="AH54" i="1"/>
  <c r="AH55" i="1"/>
  <c r="AF56" i="1"/>
  <c r="AH62" i="1"/>
  <c r="AG62" i="1"/>
  <c r="AH57" i="1"/>
  <c r="AH58" i="1"/>
  <c r="AH59" i="1"/>
  <c r="AH60" i="1"/>
  <c r="AH61" i="1"/>
  <c r="AF62" i="1"/>
  <c r="Q62" i="1"/>
  <c r="P62" i="1"/>
  <c r="Q57" i="1"/>
  <c r="Q58" i="1"/>
  <c r="Q59" i="1"/>
  <c r="Q60" i="1"/>
  <c r="Q61" i="1"/>
  <c r="O62" i="1"/>
  <c r="Q56" i="1"/>
  <c r="P56" i="1"/>
  <c r="Q51" i="1"/>
  <c r="Q52" i="1"/>
  <c r="Q53" i="1"/>
  <c r="Q54" i="1"/>
  <c r="Q55" i="1"/>
  <c r="O56" i="1"/>
  <c r="Q50" i="1"/>
  <c r="P50" i="1"/>
  <c r="Q45" i="1"/>
  <c r="Q46" i="1"/>
  <c r="Q47" i="1"/>
  <c r="Q48" i="1"/>
  <c r="Q49" i="1"/>
  <c r="O50" i="1"/>
  <c r="Q44" i="1"/>
  <c r="P44" i="1"/>
  <c r="Q39" i="1"/>
  <c r="Q40" i="1"/>
  <c r="Q41" i="1"/>
  <c r="Q42" i="1"/>
  <c r="Q43" i="1"/>
  <c r="O44" i="1"/>
  <c r="Q38" i="1"/>
  <c r="P38" i="1"/>
  <c r="Q33" i="1"/>
  <c r="Q34" i="1"/>
  <c r="Q35" i="1"/>
  <c r="Q36" i="1"/>
  <c r="Q37" i="1"/>
  <c r="O38" i="1"/>
  <c r="Q30" i="1"/>
  <c r="P30" i="1"/>
  <c r="Q25" i="1"/>
  <c r="Q26" i="1"/>
  <c r="Q27" i="1"/>
  <c r="Q28" i="1"/>
  <c r="Q29" i="1"/>
  <c r="O30" i="1"/>
  <c r="Q24" i="1"/>
  <c r="P24" i="1"/>
  <c r="Q19" i="1"/>
  <c r="Q20" i="1"/>
  <c r="Q21" i="1"/>
  <c r="Q22" i="1"/>
  <c r="Q23" i="1"/>
  <c r="O24" i="1"/>
  <c r="O25" i="1"/>
  <c r="O26" i="1"/>
  <c r="O27" i="1"/>
  <c r="O28" i="1"/>
  <c r="O29" i="1"/>
  <c r="K30" i="1"/>
  <c r="M30" i="1"/>
  <c r="AK19" i="1"/>
  <c r="M24" i="1"/>
  <c r="O21" i="1"/>
  <c r="O22" i="1"/>
  <c r="O23" i="1"/>
  <c r="O19" i="1"/>
  <c r="O20" i="1"/>
  <c r="K24" i="1"/>
  <c r="AK18" i="1"/>
  <c r="AB30" i="1"/>
  <c r="AD30" i="1"/>
  <c r="AL19" i="1"/>
  <c r="AB24" i="1"/>
  <c r="AD24" i="1"/>
  <c r="AL18" i="1"/>
  <c r="AG61" i="1"/>
  <c r="AF61" i="1"/>
  <c r="AE61" i="1"/>
  <c r="AG60" i="1"/>
  <c r="AF60" i="1"/>
  <c r="AE60" i="1"/>
  <c r="AG59" i="1"/>
  <c r="AF59" i="1"/>
  <c r="AE59" i="1"/>
  <c r="AG58" i="1"/>
  <c r="AF58" i="1"/>
  <c r="AE58" i="1"/>
  <c r="AG57" i="1"/>
  <c r="AF57" i="1"/>
  <c r="AE57" i="1"/>
  <c r="AG55" i="1"/>
  <c r="AF55" i="1"/>
  <c r="AE55" i="1"/>
  <c r="AG54" i="1"/>
  <c r="AF54" i="1"/>
  <c r="AE54" i="1"/>
  <c r="AG53" i="1"/>
  <c r="AF53" i="1"/>
  <c r="AE53" i="1"/>
  <c r="AG52" i="1"/>
  <c r="AF52" i="1"/>
  <c r="AE52" i="1"/>
  <c r="AG51" i="1"/>
  <c r="AF51" i="1"/>
  <c r="AE51" i="1"/>
  <c r="AG49" i="1"/>
  <c r="AF49" i="1"/>
  <c r="AE49" i="1"/>
  <c r="AG48" i="1"/>
  <c r="AF48" i="1"/>
  <c r="AE48" i="1"/>
  <c r="AG47" i="1"/>
  <c r="AF47" i="1"/>
  <c r="AE47" i="1"/>
  <c r="AG46" i="1"/>
  <c r="AF46" i="1"/>
  <c r="AE46" i="1"/>
  <c r="AG45" i="1"/>
  <c r="AF45" i="1"/>
  <c r="AE45" i="1"/>
  <c r="AG43" i="1"/>
  <c r="AF43" i="1"/>
  <c r="AE43" i="1"/>
  <c r="AG42" i="1"/>
  <c r="AF42" i="1"/>
  <c r="AE42" i="1"/>
  <c r="AG41" i="1"/>
  <c r="AF41" i="1"/>
  <c r="AE41" i="1"/>
  <c r="AG40" i="1"/>
  <c r="AF40" i="1"/>
  <c r="AE40" i="1"/>
  <c r="AG39" i="1"/>
  <c r="AF39" i="1"/>
  <c r="AE39" i="1"/>
  <c r="AG37" i="1"/>
  <c r="AF37" i="1"/>
  <c r="AE37" i="1"/>
  <c r="AG36" i="1"/>
  <c r="AF36" i="1"/>
  <c r="AE36" i="1"/>
  <c r="AG35" i="1"/>
  <c r="AF35" i="1"/>
  <c r="AE35" i="1"/>
  <c r="AG34" i="1"/>
  <c r="AF34" i="1"/>
  <c r="AE34" i="1"/>
  <c r="AG33" i="1"/>
  <c r="AF33" i="1"/>
  <c r="AE33" i="1"/>
  <c r="P61" i="1"/>
  <c r="O61" i="1"/>
  <c r="N61" i="1"/>
  <c r="P60" i="1"/>
  <c r="O60" i="1"/>
  <c r="N60" i="1"/>
  <c r="P59" i="1"/>
  <c r="O59" i="1"/>
  <c r="N59" i="1"/>
  <c r="P58" i="1"/>
  <c r="O58" i="1"/>
  <c r="N58" i="1"/>
  <c r="P57" i="1"/>
  <c r="O57" i="1"/>
  <c r="N57" i="1"/>
  <c r="P55" i="1"/>
  <c r="O55" i="1"/>
  <c r="N55" i="1"/>
  <c r="P54" i="1"/>
  <c r="O54" i="1"/>
  <c r="N54" i="1"/>
  <c r="P53" i="1"/>
  <c r="O53" i="1"/>
  <c r="N53" i="1"/>
  <c r="P52" i="1"/>
  <c r="O52" i="1"/>
  <c r="N52" i="1"/>
  <c r="P51" i="1"/>
  <c r="O51" i="1"/>
  <c r="N51" i="1"/>
  <c r="P49" i="1"/>
  <c r="O49" i="1"/>
  <c r="N49" i="1"/>
  <c r="P48" i="1"/>
  <c r="O48" i="1"/>
  <c r="N48" i="1"/>
  <c r="P47" i="1"/>
  <c r="O47" i="1"/>
  <c r="N47" i="1"/>
  <c r="P46" i="1"/>
  <c r="O46" i="1"/>
  <c r="N46" i="1"/>
  <c r="P45" i="1"/>
  <c r="O45" i="1"/>
  <c r="N45" i="1"/>
  <c r="P43" i="1"/>
  <c r="O43" i="1"/>
  <c r="N43" i="1"/>
  <c r="P42" i="1"/>
  <c r="O42" i="1"/>
  <c r="N42" i="1"/>
  <c r="P41" i="1"/>
  <c r="O41" i="1"/>
  <c r="N41" i="1"/>
  <c r="P40" i="1"/>
  <c r="O40" i="1"/>
  <c r="N40" i="1"/>
  <c r="P39" i="1"/>
  <c r="O39" i="1"/>
  <c r="N39" i="1"/>
  <c r="P37" i="1"/>
  <c r="O37" i="1"/>
  <c r="N37" i="1"/>
  <c r="P36" i="1"/>
  <c r="O36" i="1"/>
  <c r="N36" i="1"/>
  <c r="P35" i="1"/>
  <c r="O35" i="1"/>
  <c r="N35" i="1"/>
  <c r="P34" i="1"/>
  <c r="O34" i="1"/>
  <c r="N34" i="1"/>
  <c r="P33" i="1"/>
  <c r="O33" i="1"/>
  <c r="N33" i="1"/>
  <c r="AG29" i="1"/>
  <c r="AF29" i="1"/>
  <c r="AE29" i="1"/>
  <c r="AG28" i="1"/>
  <c r="AF28" i="1"/>
  <c r="AE28" i="1"/>
  <c r="AG27" i="1"/>
  <c r="AF27" i="1"/>
  <c r="AE27" i="1"/>
  <c r="AG26" i="1"/>
  <c r="AF26" i="1"/>
  <c r="AE26" i="1"/>
  <c r="AG25" i="1"/>
  <c r="AF25" i="1"/>
  <c r="AE25" i="1"/>
  <c r="AG23" i="1"/>
  <c r="AF23" i="1"/>
  <c r="AE23" i="1"/>
  <c r="AG22" i="1"/>
  <c r="AF22" i="1"/>
  <c r="AE22" i="1"/>
  <c r="AG21" i="1"/>
  <c r="AF21" i="1"/>
  <c r="AE21" i="1"/>
  <c r="AG20" i="1"/>
  <c r="AF20" i="1"/>
  <c r="AE20" i="1"/>
  <c r="AG19" i="1"/>
  <c r="AF19" i="1"/>
  <c r="AE19" i="1"/>
  <c r="AG17" i="1"/>
  <c r="AF17" i="1"/>
  <c r="AE17" i="1"/>
  <c r="AG16" i="1"/>
  <c r="AF16" i="1"/>
  <c r="AE16" i="1"/>
  <c r="AG15" i="1"/>
  <c r="AF15" i="1"/>
  <c r="AE15" i="1"/>
  <c r="AG14" i="1"/>
  <c r="AF14" i="1"/>
  <c r="AE14" i="1"/>
  <c r="AG13" i="1"/>
  <c r="AF13" i="1"/>
  <c r="AE13" i="1"/>
  <c r="AL15" i="1"/>
  <c r="AL14" i="1"/>
  <c r="AL13" i="1"/>
  <c r="AL12" i="1"/>
  <c r="AK15" i="1"/>
  <c r="AK14" i="1"/>
  <c r="AK13" i="1"/>
  <c r="AK12" i="1"/>
  <c r="AK17" i="1"/>
  <c r="AL16" i="1"/>
  <c r="AD18" i="1"/>
  <c r="AB18" i="1"/>
  <c r="AL17" i="1"/>
  <c r="AD38" i="1"/>
  <c r="AB38" i="1"/>
  <c r="AL20" i="1"/>
  <c r="AD44" i="1"/>
  <c r="AB44" i="1"/>
  <c r="AL21" i="1"/>
  <c r="AD50" i="1"/>
  <c r="AB50" i="1"/>
  <c r="AL22" i="1"/>
  <c r="AD56" i="1"/>
  <c r="AB56" i="1"/>
  <c r="AL23" i="1"/>
  <c r="AD62" i="1"/>
  <c r="AB62" i="1"/>
  <c r="AL24" i="1"/>
  <c r="AL25" i="1"/>
  <c r="Z3" i="1"/>
  <c r="AK16" i="1"/>
  <c r="K38" i="1"/>
  <c r="M38" i="1"/>
  <c r="AK20" i="1"/>
  <c r="K44" i="1"/>
  <c r="M44" i="1"/>
  <c r="AK21" i="1"/>
  <c r="K50" i="1"/>
  <c r="M50" i="1"/>
  <c r="AK22" i="1"/>
  <c r="K56" i="1"/>
  <c r="M56" i="1"/>
  <c r="AK23" i="1"/>
  <c r="K62" i="1"/>
  <c r="M62" i="1"/>
  <c r="AK24" i="1"/>
  <c r="AK25" i="1"/>
  <c r="U3" i="1"/>
  <c r="P29" i="1"/>
  <c r="N29" i="1"/>
  <c r="P28" i="1"/>
  <c r="N28" i="1"/>
  <c r="P27" i="1"/>
  <c r="N27" i="1"/>
  <c r="P26" i="1"/>
  <c r="N26" i="1"/>
  <c r="P25" i="1"/>
  <c r="N25" i="1"/>
  <c r="P23" i="1"/>
  <c r="N23" i="1"/>
  <c r="P22" i="1"/>
  <c r="N22" i="1"/>
  <c r="P21" i="1"/>
  <c r="N21" i="1"/>
  <c r="P20" i="1"/>
  <c r="N20" i="1"/>
  <c r="P19" i="1"/>
  <c r="N19" i="1"/>
  <c r="R46" i="1"/>
  <c r="R52" i="1"/>
  <c r="R58" i="1"/>
  <c r="A58" i="1"/>
  <c r="A52" i="1"/>
  <c r="A46" i="1"/>
  <c r="A40" i="1"/>
  <c r="R40" i="1"/>
  <c r="R34" i="1"/>
  <c r="A34" i="1"/>
  <c r="A26" i="1"/>
  <c r="R26" i="1"/>
  <c r="R20" i="1"/>
  <c r="R14" i="1"/>
  <c r="A20" i="1"/>
  <c r="P15" i="1"/>
  <c r="P16" i="1"/>
  <c r="P17" i="1"/>
  <c r="P14" i="1"/>
  <c r="E68" i="2"/>
  <c r="B68" i="2"/>
  <c r="E67" i="2"/>
  <c r="B67" i="2"/>
  <c r="E66" i="2"/>
  <c r="B66" i="2"/>
  <c r="E65" i="2"/>
  <c r="B65" i="2"/>
  <c r="E64" i="2"/>
  <c r="B64" i="2"/>
  <c r="E63" i="2"/>
  <c r="B63" i="2"/>
  <c r="E62" i="2"/>
  <c r="B62" i="2"/>
  <c r="E61" i="2"/>
  <c r="B61" i="2"/>
  <c r="E60" i="2"/>
  <c r="B60" i="2"/>
  <c r="E59" i="2"/>
  <c r="B59" i="2"/>
  <c r="E58" i="2"/>
  <c r="B58" i="2"/>
  <c r="E57" i="2"/>
  <c r="B57" i="2"/>
  <c r="E56" i="2"/>
  <c r="B56" i="2"/>
  <c r="E55" i="2"/>
  <c r="B55" i="2"/>
  <c r="E54" i="2"/>
  <c r="B54" i="2"/>
  <c r="E53" i="2"/>
  <c r="B53" i="2"/>
  <c r="E52" i="2"/>
  <c r="B52" i="2"/>
  <c r="E51" i="2"/>
  <c r="B51" i="2"/>
  <c r="E50" i="2"/>
  <c r="B50" i="2"/>
  <c r="E49" i="2"/>
  <c r="B49" i="2"/>
  <c r="E48" i="2"/>
  <c r="B48" i="2"/>
  <c r="E47" i="2"/>
  <c r="B47" i="2"/>
  <c r="E46" i="2"/>
  <c r="B46" i="2"/>
  <c r="E45" i="2"/>
  <c r="B45" i="2"/>
  <c r="E44" i="2"/>
  <c r="B44" i="2"/>
</calcChain>
</file>

<file path=xl/sharedStrings.xml><?xml version="1.0" encoding="utf-8"?>
<sst xmlns="http://schemas.openxmlformats.org/spreadsheetml/2006/main" count="236" uniqueCount="155">
  <si>
    <t>(AWAY)</t>
  </si>
  <si>
    <t>All results MUST be text to 07734 867716 on the night of the match, and all sheets must be posted to John Scott, 68 Cavendish Avenue, Harrow, Middlesex, HA1 3RG. Sheets to arrive NO LATER than the Monday following the match. Fines will be imposed on teams who do not adhere to these guidlines.</t>
  </si>
  <si>
    <t>1st Pair</t>
  </si>
  <si>
    <t>2nd Pair</t>
  </si>
  <si>
    <t>3rd Pair</t>
  </si>
  <si>
    <t>4th Pair</t>
  </si>
  <si>
    <t>Win / Lose</t>
  </si>
  <si>
    <t>6 *</t>
  </si>
  <si>
    <t>8 *</t>
  </si>
  <si>
    <t>7 *</t>
  </si>
  <si>
    <t>5 *</t>
  </si>
  <si>
    <t>SIGNED</t>
  </si>
  <si>
    <t>(HOME CAPTAIN)</t>
  </si>
  <si>
    <t>WEEK</t>
  </si>
  <si>
    <t>(AWAY CAPTAIN)</t>
  </si>
  <si>
    <t>MCDO MENS SUPER LEAGUE SIGNATURE SHEET</t>
  </si>
  <si>
    <t>HOME</t>
  </si>
  <si>
    <t>AWAY</t>
  </si>
  <si>
    <t>RESERVES</t>
  </si>
  <si>
    <t>ADDITIONAL PLAYERS</t>
  </si>
  <si>
    <t>TEAM</t>
  </si>
  <si>
    <t>+</t>
  </si>
  <si>
    <t>Tons</t>
    <phoneticPr fontId="15" type="noConversion"/>
  </si>
  <si>
    <t>MCDO MENS SUPER LEAGUE SCORE SHEET</t>
    <phoneticPr fontId="15" type="noConversion"/>
  </si>
  <si>
    <t>ANCHOR</t>
    <phoneticPr fontId="15" type="noConversion"/>
  </si>
  <si>
    <t>BLARNEY'S</t>
    <phoneticPr fontId="15" type="noConversion"/>
  </si>
  <si>
    <t>DUKE OF WELLINGTON</t>
    <phoneticPr fontId="15" type="noConversion"/>
  </si>
  <si>
    <t>FORE STREET SNOOKER</t>
    <phoneticPr fontId="15" type="noConversion"/>
  </si>
  <si>
    <t>HILLINGDON RBL</t>
    <phoneticPr fontId="15" type="noConversion"/>
  </si>
  <si>
    <t>LPR</t>
    <phoneticPr fontId="15" type="noConversion"/>
  </si>
  <si>
    <t>PRINCE OF WALES</t>
    <phoneticPr fontId="15" type="noConversion"/>
  </si>
  <si>
    <t>TOWNMEAD SPORTS</t>
    <phoneticPr fontId="15" type="noConversion"/>
  </si>
  <si>
    <t>TERRY YOUNG</t>
    <phoneticPr fontId="18" type="noConversion"/>
  </si>
  <si>
    <t>TONY HOOK</t>
    <phoneticPr fontId="18" type="noConversion"/>
  </si>
  <si>
    <t>VINCE NEMENYI</t>
    <phoneticPr fontId="18" type="noConversion"/>
  </si>
  <si>
    <t>ALAN CAVES</t>
    <phoneticPr fontId="15" type="noConversion"/>
  </si>
  <si>
    <t>ALLEN BOND</t>
    <phoneticPr fontId="18" type="noConversion"/>
  </si>
  <si>
    <t>BRIAN ARTHUR</t>
    <phoneticPr fontId="18" type="noConversion"/>
  </si>
  <si>
    <t>BRIAN GREEN</t>
    <phoneticPr fontId="18" type="noConversion"/>
  </si>
  <si>
    <t>DAVE GOODCHILD</t>
    <phoneticPr fontId="18" type="noConversion"/>
  </si>
  <si>
    <t>EDDIE COLLINGE</t>
    <phoneticPr fontId="18" type="noConversion"/>
  </si>
  <si>
    <t>JIM HODGE</t>
    <phoneticPr fontId="18" type="noConversion"/>
  </si>
  <si>
    <t>JOHN EVANS</t>
    <phoneticPr fontId="18" type="noConversion"/>
  </si>
  <si>
    <t>JOHN SCOTT</t>
    <phoneticPr fontId="18" type="noConversion"/>
  </si>
  <si>
    <t>MICK SEAGER</t>
    <phoneticPr fontId="18" type="noConversion"/>
  </si>
  <si>
    <t>NICK PATEL</t>
    <phoneticPr fontId="18" type="noConversion"/>
  </si>
  <si>
    <t>ROGER SCHENA</t>
    <phoneticPr fontId="18" type="noConversion"/>
  </si>
  <si>
    <t>STEVE SALT</t>
    <phoneticPr fontId="18" type="noConversion"/>
  </si>
  <si>
    <t>TERRY ANDREWS</t>
    <phoneticPr fontId="18" type="noConversion"/>
  </si>
  <si>
    <t>BEN PENFOLD</t>
    <phoneticPr fontId="18" type="noConversion"/>
  </si>
  <si>
    <t>DANIEL KING-MORRIS</t>
    <phoneticPr fontId="18" type="noConversion"/>
  </si>
  <si>
    <t>JAMIE FREEMAN</t>
    <phoneticPr fontId="18" type="noConversion"/>
  </si>
  <si>
    <t>JOHN HEALY</t>
    <phoneticPr fontId="18" type="noConversion"/>
  </si>
  <si>
    <t>PETER STOKES</t>
    <phoneticPr fontId="18" type="noConversion"/>
  </si>
  <si>
    <t>PHIL CURRIE</t>
    <phoneticPr fontId="18" type="noConversion"/>
  </si>
  <si>
    <t>RAY KNOX</t>
    <phoneticPr fontId="18" type="noConversion"/>
  </si>
  <si>
    <t>RICHARD CANTWELL</t>
    <phoneticPr fontId="18" type="noConversion"/>
  </si>
  <si>
    <t>TONY HILL</t>
    <phoneticPr fontId="18" type="noConversion"/>
  </si>
  <si>
    <t>ADAM PINNUCK</t>
    <phoneticPr fontId="18" type="noConversion"/>
  </si>
  <si>
    <t>ALAN NATEGHI</t>
    <phoneticPr fontId="18" type="noConversion"/>
  </si>
  <si>
    <t>DANIEL FINCH</t>
    <phoneticPr fontId="18" type="noConversion"/>
  </si>
  <si>
    <t>DANIEL SARE</t>
    <phoneticPr fontId="18" type="noConversion"/>
  </si>
  <si>
    <t>DAVID PINNUCK</t>
    <phoneticPr fontId="18" type="noConversion"/>
  </si>
  <si>
    <t>GARY MIDDLETON</t>
    <phoneticPr fontId="18" type="noConversion"/>
  </si>
  <si>
    <t>LEE WHITE</t>
    <phoneticPr fontId="18" type="noConversion"/>
  </si>
  <si>
    <t>MICHAEL HAIGH</t>
    <phoneticPr fontId="18" type="noConversion"/>
  </si>
  <si>
    <t>SCOTT DOMAN</t>
    <phoneticPr fontId="18" type="noConversion"/>
  </si>
  <si>
    <t>TONY HAMMOND</t>
    <phoneticPr fontId="18" type="noConversion"/>
  </si>
  <si>
    <t>ANGIE GRAHAM</t>
    <phoneticPr fontId="18" type="noConversion"/>
  </si>
  <si>
    <t>4 *</t>
    <phoneticPr fontId="15" type="noConversion"/>
  </si>
  <si>
    <t/>
  </si>
  <si>
    <t>LISA KENNEDY</t>
    <phoneticPr fontId="18" type="noConversion"/>
  </si>
  <si>
    <t>MATT KENNY</t>
    <phoneticPr fontId="18" type="noConversion"/>
  </si>
  <si>
    <t>MICK WARD</t>
    <phoneticPr fontId="18" type="noConversion"/>
  </si>
  <si>
    <t>PAUL DAVIES</t>
    <phoneticPr fontId="18" type="noConversion"/>
  </si>
  <si>
    <t>PETER GREEN</t>
    <phoneticPr fontId="18" type="noConversion"/>
  </si>
  <si>
    <t>SHARON SADLER</t>
    <phoneticPr fontId="18" type="noConversion"/>
  </si>
  <si>
    <t>STEVE HYATT</t>
    <phoneticPr fontId="18" type="noConversion"/>
  </si>
  <si>
    <t>EDDIE SIMMONDS</t>
    <phoneticPr fontId="18" type="noConversion"/>
  </si>
  <si>
    <t>GARY LEWIS</t>
    <phoneticPr fontId="18" type="noConversion"/>
  </si>
  <si>
    <t>GEORGE MCKIE</t>
    <phoneticPr fontId="18" type="noConversion"/>
  </si>
  <si>
    <t>JACK BARWICK</t>
    <phoneticPr fontId="18" type="noConversion"/>
  </si>
  <si>
    <t>JAMIE GRINHAFF</t>
    <phoneticPr fontId="18" type="noConversion"/>
  </si>
  <si>
    <t>JOHN MAUDESLEY</t>
    <phoneticPr fontId="18" type="noConversion"/>
  </si>
  <si>
    <t>LIAM SAXON</t>
    <phoneticPr fontId="18" type="noConversion"/>
  </si>
  <si>
    <t>MARK HAGGERTY</t>
    <phoneticPr fontId="18" type="noConversion"/>
  </si>
  <si>
    <t>MARTIN LUKEMAN</t>
    <phoneticPr fontId="18" type="noConversion"/>
  </si>
  <si>
    <t>PETER EVISON</t>
    <phoneticPr fontId="18" type="noConversion"/>
  </si>
  <si>
    <t>ROY PEACOCK</t>
    <phoneticPr fontId="18" type="noConversion"/>
  </si>
  <si>
    <t>TERRY GRINHAFF</t>
    <phoneticPr fontId="18" type="noConversion"/>
  </si>
  <si>
    <t>VERN SHEPPARD</t>
    <phoneticPr fontId="18" type="noConversion"/>
  </si>
  <si>
    <t>DANIEL WHITEHEAD</t>
    <phoneticPr fontId="18" type="noConversion"/>
  </si>
  <si>
    <t>DENNIS LAVERTY</t>
    <phoneticPr fontId="18" type="noConversion"/>
  </si>
  <si>
    <t>GRAHAM MUNT</t>
    <phoneticPr fontId="18" type="noConversion"/>
  </si>
  <si>
    <t>JAMES DONNELLY</t>
    <phoneticPr fontId="18" type="noConversion"/>
  </si>
  <si>
    <t>JASON NEVILLE</t>
    <phoneticPr fontId="18" type="noConversion"/>
  </si>
  <si>
    <t>LEE DAWSON</t>
    <phoneticPr fontId="18" type="noConversion"/>
  </si>
  <si>
    <t>PAUL BROWN</t>
    <phoneticPr fontId="18" type="noConversion"/>
  </si>
  <si>
    <t>ROB WALTERS</t>
    <phoneticPr fontId="18" type="noConversion"/>
  </si>
  <si>
    <t>TARA DEAMER</t>
    <phoneticPr fontId="18" type="noConversion"/>
  </si>
  <si>
    <t>FRANCK FOURNIER</t>
    <phoneticPr fontId="15" type="noConversion"/>
  </si>
  <si>
    <t>ALAN BROOKS</t>
    <phoneticPr fontId="18" type="noConversion"/>
  </si>
  <si>
    <t>ALEX ROY</t>
    <phoneticPr fontId="18" type="noConversion"/>
  </si>
  <si>
    <t>ANDY TURNBULL</t>
    <phoneticPr fontId="18" type="noConversion"/>
  </si>
  <si>
    <t>DAVID EVERLEY</t>
    <phoneticPr fontId="18" type="noConversion"/>
  </si>
  <si>
    <t>GREG HATCHER</t>
    <phoneticPr fontId="18" type="noConversion"/>
  </si>
  <si>
    <t>JOE STONE</t>
    <phoneticPr fontId="18" type="noConversion"/>
  </si>
  <si>
    <t>KAREN TILLER</t>
    <phoneticPr fontId="18" type="noConversion"/>
  </si>
  <si>
    <t>KEVIN BLAIR</t>
    <phoneticPr fontId="18" type="noConversion"/>
  </si>
  <si>
    <t>MARK TILLER</t>
    <phoneticPr fontId="18" type="noConversion"/>
  </si>
  <si>
    <t>MARK WALSH</t>
    <phoneticPr fontId="18" type="noConversion"/>
  </si>
  <si>
    <t>SCOTT COLEMAN</t>
    <phoneticPr fontId="18" type="noConversion"/>
  </si>
  <si>
    <t>SHANE HOOK</t>
    <phoneticPr fontId="18" type="noConversion"/>
  </si>
  <si>
    <t>CHRIS DENNIS</t>
    <phoneticPr fontId="15" type="noConversion"/>
  </si>
  <si>
    <t>CHRIS HOGG</t>
    <phoneticPr fontId="15" type="noConversion"/>
  </si>
  <si>
    <t>DARYL THOMAS</t>
    <phoneticPr fontId="15" type="noConversion"/>
  </si>
  <si>
    <t>DAVE GOODWIN</t>
    <phoneticPr fontId="15" type="noConversion"/>
  </si>
  <si>
    <t>HENRY MURPHY</t>
    <phoneticPr fontId="15" type="noConversion"/>
  </si>
  <si>
    <t>IAN DAWSON</t>
    <phoneticPr fontId="15" type="noConversion"/>
  </si>
  <si>
    <t>JOHN POWER</t>
    <phoneticPr fontId="15" type="noConversion"/>
  </si>
  <si>
    <t>KEVIN CHETTLEBURGH</t>
    <phoneticPr fontId="15" type="noConversion"/>
  </si>
  <si>
    <t>LEWIS VENES</t>
    <phoneticPr fontId="15" type="noConversion"/>
  </si>
  <si>
    <t>MICHAEL POWER</t>
    <phoneticPr fontId="15" type="noConversion"/>
  </si>
  <si>
    <t>ANDY HAYFIELD</t>
    <phoneticPr fontId="18" type="noConversion"/>
  </si>
  <si>
    <t>DEAN DEERY</t>
    <phoneticPr fontId="18" type="noConversion"/>
  </si>
  <si>
    <t>GERRY MOONEY</t>
    <phoneticPr fontId="18" type="noConversion"/>
  </si>
  <si>
    <t>JAMIE SADLER</t>
    <phoneticPr fontId="18" type="noConversion"/>
  </si>
  <si>
    <t>JOHN MCDERMOTT</t>
    <phoneticPr fontId="18" type="noConversion"/>
  </si>
  <si>
    <t>Player</t>
  </si>
  <si>
    <t>Darts</t>
  </si>
  <si>
    <t>Finish</t>
  </si>
  <si>
    <t>Score Left</t>
  </si>
  <si>
    <t>Left</t>
  </si>
  <si>
    <t>Tons</t>
  </si>
  <si>
    <t>Score</t>
  </si>
  <si>
    <t>-</t>
  </si>
  <si>
    <t>1 *</t>
  </si>
  <si>
    <t>2 *</t>
  </si>
  <si>
    <t>3 *</t>
  </si>
  <si>
    <t>HOME TEAM</t>
  </si>
  <si>
    <t>AWAY TEAM</t>
  </si>
  <si>
    <t>DATE</t>
  </si>
  <si>
    <t>RESULT</t>
  </si>
  <si>
    <t>(HOME)</t>
  </si>
  <si>
    <t>DOW OLD BOYS</t>
  </si>
  <si>
    <t>DUKE OF WELLINGTON</t>
  </si>
  <si>
    <t>DUKE OF YORK</t>
  </si>
  <si>
    <t>HENDON FC</t>
  </si>
  <si>
    <t>MILL HILL CHAMPIONS</t>
  </si>
  <si>
    <t>REGENT CLUB</t>
  </si>
  <si>
    <t>SHAC</t>
  </si>
  <si>
    <t>VILLAGE CLUB</t>
  </si>
  <si>
    <t>UXBRIDGE IVY LEAF</t>
  </si>
  <si>
    <t>WINDERMERE</t>
  </si>
  <si>
    <t>PAIRS RESULT (1 leg 801)</t>
  </si>
</sst>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0"/>
      <name val="Verdana"/>
    </font>
    <font>
      <b/>
      <sz val="10"/>
      <name val="Verdana"/>
    </font>
    <font>
      <sz val="12"/>
      <name val="Verdana"/>
    </font>
    <font>
      <b/>
      <sz val="12"/>
      <name val="Verdana"/>
      <family val="2"/>
    </font>
    <font>
      <b/>
      <sz val="18"/>
      <name val="Verdana"/>
      <family val="2"/>
    </font>
    <font>
      <sz val="18"/>
      <name val="Verdana"/>
    </font>
    <font>
      <b/>
      <sz val="36"/>
      <name val="Verdana"/>
    </font>
    <font>
      <sz val="36"/>
      <name val="Verdana"/>
    </font>
    <font>
      <b/>
      <sz val="14"/>
      <name val="Verdana"/>
    </font>
    <font>
      <sz val="14"/>
      <name val="Verdana"/>
    </font>
    <font>
      <sz val="16"/>
      <name val="Verdana"/>
      <family val="2"/>
    </font>
    <font>
      <sz val="24"/>
      <name val="Verdana"/>
    </font>
    <font>
      <b/>
      <sz val="18"/>
      <color indexed="9"/>
      <name val="Verdana"/>
    </font>
    <font>
      <sz val="18"/>
      <color indexed="9"/>
      <name val="Verdana"/>
    </font>
    <font>
      <sz val="12"/>
      <color indexed="9"/>
      <name val="Verdana"/>
    </font>
    <font>
      <sz val="8"/>
      <name val="Verdana"/>
    </font>
    <font>
      <sz val="20"/>
      <name val="Verdana"/>
    </font>
    <font>
      <sz val="9"/>
      <name val="Verdana"/>
      <family val="2"/>
    </font>
    <font>
      <sz val="10"/>
      <name val="Arial"/>
      <family val="2"/>
    </font>
    <font>
      <b/>
      <sz val="9"/>
      <name val="Verdana"/>
      <family val="2"/>
    </font>
  </fonts>
  <fills count="3">
    <fill>
      <patternFill patternType="none"/>
    </fill>
    <fill>
      <patternFill patternType="gray125"/>
    </fill>
    <fill>
      <patternFill patternType="solid">
        <fgColor indexed="22"/>
        <bgColor indexed="64"/>
      </patternFill>
    </fill>
  </fills>
  <borders count="41">
    <border>
      <left/>
      <right/>
      <top/>
      <bottom/>
      <diagonal/>
    </border>
    <border>
      <left/>
      <right/>
      <top/>
      <bottom style="dotted">
        <color auto="1"/>
      </bottom>
      <diagonal/>
    </border>
    <border>
      <left/>
      <right/>
      <top/>
      <bottom style="medium">
        <color auto="1"/>
      </bottom>
      <diagonal/>
    </border>
    <border>
      <left style="medium">
        <color auto="1"/>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top style="medium">
        <color auto="1"/>
      </top>
      <bottom style="medium">
        <color auto="1"/>
      </bottom>
      <diagonal/>
    </border>
    <border>
      <left/>
      <right/>
      <top style="dotted">
        <color auto="1"/>
      </top>
      <bottom style="dotted">
        <color auto="1"/>
      </bottom>
      <diagonal/>
    </border>
    <border>
      <left/>
      <right/>
      <top style="dotted">
        <color auto="1"/>
      </top>
      <bottom/>
      <diagonal/>
    </border>
    <border>
      <left style="thick">
        <color auto="1"/>
      </left>
      <right style="thick">
        <color auto="1"/>
      </right>
      <top style="thick">
        <color auto="1"/>
      </top>
      <bottom style="thick">
        <color auto="1"/>
      </bottom>
      <diagonal/>
    </border>
    <border>
      <left/>
      <right style="thin">
        <color auto="1"/>
      </right>
      <top style="thick">
        <color auto="1"/>
      </top>
      <bottom style="thick">
        <color auto="1"/>
      </bottom>
      <diagonal/>
    </border>
    <border>
      <left style="thin">
        <color auto="1"/>
      </left>
      <right style="thin">
        <color auto="1"/>
      </right>
      <top style="thick">
        <color auto="1"/>
      </top>
      <bottom style="thick">
        <color auto="1"/>
      </bottom>
      <diagonal/>
    </border>
    <border>
      <left style="thin">
        <color auto="1"/>
      </left>
      <right/>
      <top style="thick">
        <color auto="1"/>
      </top>
      <bottom style="thick">
        <color auto="1"/>
      </bottom>
      <diagonal/>
    </border>
    <border>
      <left style="thick">
        <color auto="1"/>
      </left>
      <right style="thin">
        <color auto="1"/>
      </right>
      <top style="thick">
        <color auto="1"/>
      </top>
      <bottom style="thick">
        <color auto="1"/>
      </bottom>
      <diagonal/>
    </border>
    <border>
      <left style="thin">
        <color auto="1"/>
      </left>
      <right style="thick">
        <color auto="1"/>
      </right>
      <top style="thick">
        <color auto="1"/>
      </top>
      <bottom style="thick">
        <color auto="1"/>
      </bottom>
      <diagonal/>
    </border>
    <border>
      <left/>
      <right style="thin">
        <color auto="1"/>
      </right>
      <top style="thick">
        <color auto="1"/>
      </top>
      <bottom style="thin">
        <color auto="1"/>
      </bottom>
      <diagonal/>
    </border>
    <border>
      <left style="thin">
        <color auto="1"/>
      </left>
      <right style="thin">
        <color auto="1"/>
      </right>
      <top style="thick">
        <color auto="1"/>
      </top>
      <bottom style="thin">
        <color auto="1"/>
      </bottom>
      <diagonal/>
    </border>
    <border>
      <left style="thin">
        <color auto="1"/>
      </left>
      <right/>
      <top style="thick">
        <color auto="1"/>
      </top>
      <bottom style="thin">
        <color auto="1"/>
      </bottom>
      <diagonal/>
    </border>
    <border>
      <left style="thick">
        <color auto="1"/>
      </left>
      <right style="thin">
        <color auto="1"/>
      </right>
      <top style="thick">
        <color auto="1"/>
      </top>
      <bottom style="thin">
        <color auto="1"/>
      </bottom>
      <diagonal/>
    </border>
    <border>
      <left style="thin">
        <color auto="1"/>
      </left>
      <right style="thin">
        <color auto="1"/>
      </right>
      <top style="thick">
        <color auto="1"/>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ck">
        <color auto="1"/>
      </left>
      <right style="thin">
        <color auto="1"/>
      </right>
      <top style="thin">
        <color auto="1"/>
      </top>
      <bottom style="thin">
        <color auto="1"/>
      </bottom>
      <diagonal/>
    </border>
    <border>
      <left style="thin">
        <color auto="1"/>
      </left>
      <right style="thick">
        <color auto="1"/>
      </right>
      <top style="thin">
        <color auto="1"/>
      </top>
      <bottom style="thin">
        <color auto="1"/>
      </bottom>
      <diagonal/>
    </border>
    <border>
      <left style="thick">
        <color auto="1"/>
      </left>
      <right style="thick">
        <color auto="1"/>
      </right>
      <top style="thick">
        <color auto="1"/>
      </top>
      <bottom/>
      <diagonal/>
    </border>
    <border>
      <left style="thick">
        <color auto="1"/>
      </left>
      <right style="thick">
        <color auto="1"/>
      </right>
      <top/>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top style="thin">
        <color auto="1"/>
      </top>
      <bottom/>
      <diagonal/>
    </border>
    <border>
      <left style="thick">
        <color auto="1"/>
      </left>
      <right style="thick">
        <color auto="1"/>
      </right>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style="thick">
        <color auto="1"/>
      </left>
      <right/>
      <top style="thick">
        <color auto="1"/>
      </top>
      <bottom style="thick">
        <color auto="1"/>
      </bottom>
      <diagonal/>
    </border>
    <border>
      <left style="thin">
        <color auto="1"/>
      </left>
      <right style="thick">
        <color auto="1"/>
      </right>
      <top style="thick">
        <color auto="1"/>
      </top>
      <bottom style="thin">
        <color auto="1"/>
      </bottom>
      <diagonal/>
    </border>
    <border>
      <left style="thin">
        <color auto="1"/>
      </left>
      <right style="thick">
        <color auto="1"/>
      </right>
      <top style="thin">
        <color auto="1"/>
      </top>
      <bottom style="thick">
        <color auto="1"/>
      </bottom>
      <diagonal/>
    </border>
  </borders>
  <cellStyleXfs count="1">
    <xf numFmtId="0" fontId="0" fillId="0" borderId="0"/>
  </cellStyleXfs>
  <cellXfs count="99">
    <xf numFmtId="0" fontId="0" fillId="0" borderId="0" xfId="0"/>
    <xf numFmtId="0" fontId="0" fillId="0" borderId="5" xfId="0" applyBorder="1"/>
    <xf numFmtId="0" fontId="0" fillId="0" borderId="8" xfId="0" applyBorder="1"/>
    <xf numFmtId="0" fontId="0" fillId="0" borderId="11" xfId="0" applyBorder="1"/>
    <xf numFmtId="0" fontId="9" fillId="0" borderId="0" xfId="0" applyFont="1"/>
    <xf numFmtId="0" fontId="8" fillId="0" borderId="3" xfId="0" applyFont="1" applyBorder="1" applyAlignment="1">
      <alignment horizontal="center" vertical="center"/>
    </xf>
    <xf numFmtId="0" fontId="8" fillId="0" borderId="6" xfId="0" applyFont="1" applyBorder="1" applyAlignment="1">
      <alignment horizontal="center" vertical="center"/>
    </xf>
    <xf numFmtId="0" fontId="8" fillId="0" borderId="9" xfId="0" applyFont="1" applyBorder="1" applyAlignment="1">
      <alignment horizontal="center" vertical="center"/>
    </xf>
    <xf numFmtId="0" fontId="9" fillId="0" borderId="0" xfId="0" applyFont="1" applyAlignment="1">
      <alignment vertical="center"/>
    </xf>
    <xf numFmtId="0" fontId="0" fillId="0" borderId="0" xfId="0" applyBorder="1"/>
    <xf numFmtId="0" fontId="2" fillId="0" borderId="4" xfId="0" applyFont="1" applyBorder="1"/>
    <xf numFmtId="0" fontId="2" fillId="0" borderId="7" xfId="0" applyFont="1" applyBorder="1"/>
    <xf numFmtId="0" fontId="2" fillId="0" borderId="10" xfId="0" applyFont="1" applyBorder="1"/>
    <xf numFmtId="0" fontId="2" fillId="0" borderId="4" xfId="0" applyFont="1" applyBorder="1" applyAlignment="1">
      <alignment horizontal="left"/>
    </xf>
    <xf numFmtId="0" fontId="2" fillId="0" borderId="7" xfId="0" applyFont="1" applyBorder="1" applyAlignment="1">
      <alignment horizontal="left" wrapText="1"/>
    </xf>
    <xf numFmtId="0" fontId="2" fillId="0" borderId="7" xfId="0" applyFont="1" applyBorder="1" applyAlignment="1">
      <alignment horizontal="left"/>
    </xf>
    <xf numFmtId="0" fontId="2" fillId="0" borderId="10" xfId="0" applyFont="1" applyBorder="1" applyAlignment="1">
      <alignment horizontal="left"/>
    </xf>
    <xf numFmtId="14" fontId="5" fillId="0" borderId="1" xfId="0" applyNumberFormat="1" applyFont="1" applyBorder="1" applyAlignment="1">
      <alignment horizontal="center"/>
    </xf>
    <xf numFmtId="0" fontId="5" fillId="0" borderId="1" xfId="0" applyFont="1" applyBorder="1" applyAlignment="1">
      <alignment horizontal="center"/>
    </xf>
    <xf numFmtId="0" fontId="10" fillId="0" borderId="24" xfId="0" applyFont="1" applyBorder="1" applyAlignment="1" applyProtection="1">
      <alignment horizontal="center" vertical="center"/>
    </xf>
    <xf numFmtId="0" fontId="10" fillId="0" borderId="25" xfId="0" applyFont="1" applyBorder="1" applyAlignment="1" applyProtection="1">
      <alignment horizontal="center" vertical="center"/>
    </xf>
    <xf numFmtId="0" fontId="10" fillId="0" borderId="28" xfId="0" applyFont="1" applyBorder="1" applyAlignment="1" applyProtection="1">
      <alignment horizontal="center" vertical="center"/>
    </xf>
    <xf numFmtId="0" fontId="10" fillId="0" borderId="26" xfId="0" applyFont="1" applyBorder="1" applyAlignment="1" applyProtection="1">
      <alignment horizontal="center" vertical="center"/>
    </xf>
    <xf numFmtId="0" fontId="10" fillId="0" borderId="29" xfId="0" applyFont="1" applyBorder="1" applyAlignment="1" applyProtection="1">
      <alignment horizontal="center" vertical="center"/>
    </xf>
    <xf numFmtId="0" fontId="2" fillId="0" borderId="17" xfId="0" applyFont="1" applyBorder="1" applyAlignment="1" applyProtection="1">
      <alignment horizontal="center" vertical="center"/>
    </xf>
    <xf numFmtId="0" fontId="5" fillId="0" borderId="0" xfId="0" applyFont="1" applyAlignment="1" applyProtection="1">
      <alignment horizontal="center" vertical="center"/>
      <protection locked="0"/>
    </xf>
    <xf numFmtId="0" fontId="7" fillId="0" borderId="0" xfId="0" applyFont="1" applyAlignment="1" applyProtection="1">
      <alignment horizontal="center" vertical="center"/>
      <protection locked="0"/>
    </xf>
    <xf numFmtId="0" fontId="2" fillId="0" borderId="0" xfId="0" applyFont="1" applyAlignment="1" applyProtection="1">
      <alignment horizontal="center" vertical="center"/>
      <protection locked="0"/>
    </xf>
    <xf numFmtId="0" fontId="4" fillId="0" borderId="0" xfId="0" applyFont="1" applyAlignment="1" applyProtection="1">
      <alignment horizontal="left" vertical="center"/>
      <protection locked="0"/>
    </xf>
    <xf numFmtId="0" fontId="5" fillId="0" borderId="0" xfId="0" applyFont="1" applyAlignment="1" applyProtection="1">
      <alignment horizontal="left" vertical="center"/>
      <protection locked="0"/>
    </xf>
    <xf numFmtId="0" fontId="2" fillId="0" borderId="14" xfId="0" applyFont="1" applyBorder="1" applyAlignment="1" applyProtection="1">
      <alignment horizontal="center" vertical="center"/>
      <protection locked="0"/>
    </xf>
    <xf numFmtId="0" fontId="2" fillId="0" borderId="0" xfId="0" applyFont="1" applyBorder="1" applyAlignment="1" applyProtection="1">
      <alignment horizontal="center" vertical="center"/>
      <protection locked="0"/>
    </xf>
    <xf numFmtId="0" fontId="10" fillId="0" borderId="21" xfId="0" applyFont="1" applyBorder="1" applyAlignment="1" applyProtection="1">
      <alignment horizontal="center" vertical="center"/>
      <protection locked="0"/>
    </xf>
    <xf numFmtId="0" fontId="10" fillId="0" borderId="22" xfId="0" applyFont="1" applyBorder="1" applyAlignment="1" applyProtection="1">
      <alignment horizontal="center" vertical="center"/>
      <protection locked="0"/>
    </xf>
    <xf numFmtId="0" fontId="10" fillId="2" borderId="23" xfId="0" applyFont="1" applyFill="1" applyBorder="1" applyAlignment="1" applyProtection="1">
      <alignment horizontal="center" vertical="center"/>
      <protection locked="0"/>
    </xf>
    <xf numFmtId="0" fontId="10" fillId="0" borderId="7" xfId="0" applyFont="1" applyBorder="1" applyAlignment="1" applyProtection="1">
      <alignment horizontal="center" vertical="center"/>
      <protection locked="0"/>
    </xf>
    <xf numFmtId="0" fontId="10" fillId="0" borderId="26" xfId="0" applyFont="1" applyBorder="1" applyAlignment="1" applyProtection="1">
      <alignment horizontal="center" vertical="center"/>
      <protection locked="0"/>
    </xf>
    <xf numFmtId="0" fontId="10" fillId="2" borderId="27" xfId="0" applyFont="1" applyFill="1" applyBorder="1" applyAlignment="1" applyProtection="1">
      <alignment horizontal="center" vertical="center"/>
      <protection locked="0"/>
    </xf>
    <xf numFmtId="0" fontId="10" fillId="0" borderId="32" xfId="0" applyFont="1" applyBorder="1" applyAlignment="1" applyProtection="1">
      <alignment horizontal="center" vertical="center"/>
      <protection locked="0"/>
    </xf>
    <xf numFmtId="0" fontId="10" fillId="0" borderId="33" xfId="0" applyFont="1" applyBorder="1" applyAlignment="1" applyProtection="1">
      <alignment horizontal="center" vertical="center"/>
      <protection locked="0"/>
    </xf>
    <xf numFmtId="0" fontId="10" fillId="2" borderId="34" xfId="0" applyFont="1" applyFill="1" applyBorder="1" applyAlignment="1" applyProtection="1">
      <alignment horizontal="center" vertical="center"/>
      <protection locked="0"/>
    </xf>
    <xf numFmtId="0" fontId="12" fillId="0" borderId="0" xfId="0" applyFont="1" applyAlignment="1" applyProtection="1">
      <alignment horizontal="center" vertical="center"/>
    </xf>
    <xf numFmtId="0" fontId="13" fillId="0" borderId="0" xfId="0" applyFont="1" applyAlignment="1" applyProtection="1">
      <alignment horizontal="center" vertical="center"/>
    </xf>
    <xf numFmtId="0" fontId="14" fillId="0" borderId="0" xfId="0" applyFont="1" applyAlignment="1" applyProtection="1">
      <alignment horizontal="center" vertical="center"/>
    </xf>
    <xf numFmtId="0" fontId="10" fillId="0" borderId="16" xfId="0" applyFont="1" applyBorder="1" applyAlignment="1" applyProtection="1">
      <alignment horizontal="center" vertical="center"/>
    </xf>
    <xf numFmtId="0" fontId="10" fillId="0" borderId="18" xfId="0" applyFont="1" applyBorder="1" applyAlignment="1" applyProtection="1">
      <alignment horizontal="center" vertical="center"/>
    </xf>
    <xf numFmtId="0" fontId="3" fillId="0" borderId="15" xfId="0" applyFont="1" applyBorder="1" applyAlignment="1" applyProtection="1">
      <alignment horizontal="center" vertical="center"/>
    </xf>
    <xf numFmtId="0" fontId="3" fillId="0" borderId="15" xfId="0" applyFont="1" applyBorder="1" applyAlignment="1" applyProtection="1">
      <alignment horizontal="center" vertical="center" wrapText="1"/>
    </xf>
    <xf numFmtId="0" fontId="3" fillId="0" borderId="16" xfId="0" applyFont="1" applyBorder="1" applyAlignment="1" applyProtection="1">
      <alignment horizontal="center" vertical="center" wrapText="1"/>
    </xf>
    <xf numFmtId="0" fontId="3" fillId="0" borderId="17" xfId="0" applyFont="1" applyBorder="1" applyAlignment="1" applyProtection="1">
      <alignment horizontal="center" vertical="center" wrapText="1"/>
    </xf>
    <xf numFmtId="0" fontId="3" fillId="0" borderId="18" xfId="0" applyFont="1" applyBorder="1" applyAlignment="1" applyProtection="1">
      <alignment horizontal="center" vertical="center" wrapText="1"/>
    </xf>
    <xf numFmtId="0" fontId="1" fillId="0" borderId="19" xfId="0" applyFont="1" applyBorder="1" applyAlignment="1" applyProtection="1">
      <alignment horizontal="center" vertical="center" wrapText="1"/>
    </xf>
    <xf numFmtId="0" fontId="1" fillId="0" borderId="17" xfId="0" applyFont="1" applyBorder="1" applyAlignment="1" applyProtection="1">
      <alignment horizontal="center" vertical="center" wrapText="1"/>
    </xf>
    <xf numFmtId="0" fontId="1" fillId="0" borderId="20" xfId="0" applyFont="1" applyBorder="1" applyAlignment="1" applyProtection="1">
      <alignment horizontal="center" vertical="center" wrapText="1"/>
    </xf>
    <xf numFmtId="0" fontId="4" fillId="0" borderId="0" xfId="0" applyFont="1" applyAlignment="1" applyProtection="1">
      <alignment horizontal="left" vertical="center"/>
    </xf>
    <xf numFmtId="0" fontId="3" fillId="0" borderId="0" xfId="0" applyFont="1" applyAlignment="1" applyProtection="1">
      <alignment horizontal="center" vertical="center"/>
    </xf>
    <xf numFmtId="0" fontId="14" fillId="0" borderId="0" xfId="0" applyFont="1" applyAlignment="1" applyProtection="1">
      <alignment horizontal="center" vertical="center"/>
      <protection locked="0"/>
    </xf>
    <xf numFmtId="0" fontId="13" fillId="0" borderId="0" xfId="0" applyFont="1" applyAlignment="1" applyProtection="1">
      <alignment horizontal="center" vertical="center"/>
      <protection locked="0"/>
    </xf>
    <xf numFmtId="0" fontId="10" fillId="0" borderId="39" xfId="0" applyFont="1" applyBorder="1" applyAlignment="1" applyProtection="1">
      <alignment horizontal="center" vertical="center"/>
    </xf>
    <xf numFmtId="0" fontId="10" fillId="0" borderId="40" xfId="0" applyFont="1" applyBorder="1" applyAlignment="1" applyProtection="1">
      <alignment horizontal="center" vertical="center"/>
    </xf>
    <xf numFmtId="0" fontId="3" fillId="0" borderId="19" xfId="0" applyFont="1" applyBorder="1" applyAlignment="1" applyProtection="1">
      <alignment horizontal="center" vertical="center"/>
    </xf>
    <xf numFmtId="0" fontId="10" fillId="0" borderId="17" xfId="0" applyFont="1" applyBorder="1" applyAlignment="1" applyProtection="1">
      <alignment horizontal="center" vertical="center"/>
    </xf>
    <xf numFmtId="0" fontId="10" fillId="0" borderId="20" xfId="0" applyFont="1" applyBorder="1" applyAlignment="1" applyProtection="1">
      <alignment horizontal="center" vertical="center"/>
    </xf>
    <xf numFmtId="0" fontId="17" fillId="0" borderId="0" xfId="0" applyFont="1"/>
    <xf numFmtId="0" fontId="19" fillId="0" borderId="0" xfId="0" applyFont="1" applyAlignment="1">
      <alignment horizontal="left"/>
    </xf>
    <xf numFmtId="0" fontId="17" fillId="0" borderId="0" xfId="0" applyFont="1" applyAlignment="1">
      <alignment horizontal="left"/>
    </xf>
    <xf numFmtId="0" fontId="17" fillId="0" borderId="0" xfId="0" applyNumberFormat="1" applyFont="1"/>
    <xf numFmtId="2" fontId="16" fillId="0" borderId="15" xfId="0" applyNumberFormat="1" applyFont="1" applyBorder="1" applyAlignment="1" applyProtection="1">
      <alignment horizontal="center" vertical="center"/>
    </xf>
    <xf numFmtId="0" fontId="14" fillId="0" borderId="0" xfId="0" applyFont="1" applyAlignment="1" applyProtection="1">
      <alignment horizontal="left" vertical="center"/>
      <protection locked="0"/>
    </xf>
    <xf numFmtId="0" fontId="4" fillId="0" borderId="0" xfId="0" applyFont="1" applyAlignment="1">
      <alignment horizontal="center" vertical="center"/>
    </xf>
    <xf numFmtId="0" fontId="9" fillId="0" borderId="12" xfId="0" applyFont="1" applyBorder="1" applyAlignment="1"/>
    <xf numFmtId="0" fontId="0" fillId="0" borderId="12" xfId="0" applyBorder="1" applyAlignment="1"/>
    <xf numFmtId="0" fontId="9" fillId="0" borderId="2" xfId="0" applyFont="1" applyBorder="1" applyAlignment="1"/>
    <xf numFmtId="0" fontId="0" fillId="0" borderId="2" xfId="0" applyBorder="1" applyAlignment="1"/>
    <xf numFmtId="0" fontId="5" fillId="0" borderId="1" xfId="0" applyFont="1" applyBorder="1" applyAlignment="1" applyProtection="1">
      <alignment vertical="center"/>
      <protection locked="0"/>
    </xf>
    <xf numFmtId="0" fontId="5" fillId="0" borderId="1" xfId="0" applyFont="1" applyBorder="1" applyAlignment="1">
      <alignment horizontal="left"/>
    </xf>
    <xf numFmtId="0" fontId="5" fillId="0" borderId="1" xfId="0" applyFont="1" applyBorder="1" applyAlignment="1" applyProtection="1">
      <alignment horizontal="left" vertical="center"/>
      <protection locked="0"/>
    </xf>
    <xf numFmtId="0" fontId="2" fillId="0" borderId="0" xfId="0" applyFont="1" applyAlignment="1" applyProtection="1">
      <alignment horizontal="center" vertical="center"/>
    </xf>
    <xf numFmtId="0" fontId="0" fillId="0" borderId="0" xfId="0" applyAlignment="1" applyProtection="1">
      <alignment horizontal="center" vertical="center"/>
    </xf>
    <xf numFmtId="0" fontId="3" fillId="0" borderId="0" xfId="0" applyFont="1" applyAlignment="1" applyProtection="1">
      <alignment horizontal="center" vertical="center"/>
    </xf>
    <xf numFmtId="0" fontId="6" fillId="0" borderId="0" xfId="0" applyFont="1" applyAlignment="1" applyProtection="1">
      <alignment horizontal="center" vertical="center"/>
    </xf>
    <xf numFmtId="0" fontId="4" fillId="0" borderId="0" xfId="0" applyFont="1" applyAlignment="1" applyProtection="1">
      <alignment horizontal="center" vertical="center"/>
    </xf>
    <xf numFmtId="0" fontId="2" fillId="0" borderId="14" xfId="0" applyFont="1" applyBorder="1" applyAlignment="1" applyProtection="1">
      <alignment horizontal="center" vertical="center"/>
    </xf>
    <xf numFmtId="0" fontId="16" fillId="0" borderId="1" xfId="0" applyFont="1" applyBorder="1" applyAlignment="1" applyProtection="1">
      <alignment vertical="center"/>
      <protection locked="0"/>
    </xf>
    <xf numFmtId="0" fontId="16" fillId="0" borderId="1" xfId="0" applyFont="1" applyBorder="1" applyAlignment="1" applyProtection="1">
      <alignment horizontal="center" vertical="center"/>
      <protection locked="0"/>
    </xf>
    <xf numFmtId="0" fontId="16" fillId="0" borderId="13" xfId="0" applyFont="1" applyBorder="1" applyAlignment="1" applyProtection="1">
      <alignment horizontal="center" vertical="center"/>
    </xf>
    <xf numFmtId="0" fontId="5" fillId="0" borderId="13" xfId="0" applyFont="1" applyBorder="1" applyAlignment="1" applyProtection="1">
      <alignment vertical="center"/>
      <protection locked="0"/>
    </xf>
    <xf numFmtId="0" fontId="2" fillId="0" borderId="36" xfId="0" applyFont="1" applyBorder="1" applyAlignment="1" applyProtection="1">
      <alignment horizontal="center" vertical="center"/>
    </xf>
    <xf numFmtId="0" fontId="2" fillId="0" borderId="37" xfId="0" applyFont="1" applyBorder="1" applyAlignment="1" applyProtection="1">
      <alignment horizontal="center" vertical="center"/>
    </xf>
    <xf numFmtId="0" fontId="3" fillId="0" borderId="38" xfId="0" applyFont="1" applyBorder="1" applyAlignment="1" applyProtection="1">
      <alignment horizontal="center" vertical="center"/>
    </xf>
    <xf numFmtId="0" fontId="3" fillId="0" borderId="16" xfId="0" applyFont="1" applyBorder="1" applyAlignment="1" applyProtection="1">
      <alignment horizontal="center" vertical="center"/>
    </xf>
    <xf numFmtId="0" fontId="11" fillId="0" borderId="1" xfId="0" applyFont="1" applyBorder="1" applyAlignment="1" applyProtection="1">
      <alignment horizontal="center" vertical="center"/>
      <protection locked="0"/>
    </xf>
    <xf numFmtId="0" fontId="11" fillId="0" borderId="13" xfId="0" applyFont="1" applyBorder="1" applyAlignment="1" applyProtection="1">
      <alignment horizontal="center" vertical="center"/>
      <protection locked="0"/>
    </xf>
    <xf numFmtId="0" fontId="5" fillId="0" borderId="13" xfId="0" applyFont="1" applyBorder="1" applyAlignment="1" applyProtection="1">
      <alignment horizontal="left" vertical="center"/>
      <protection locked="0"/>
    </xf>
    <xf numFmtId="0" fontId="5" fillId="0" borderId="30" xfId="0" applyFont="1" applyBorder="1" applyAlignment="1" applyProtection="1">
      <alignment horizontal="center" vertical="center" wrapText="1"/>
      <protection locked="0"/>
    </xf>
    <xf numFmtId="0" fontId="5" fillId="0" borderId="31" xfId="0" applyFont="1" applyBorder="1" applyAlignment="1" applyProtection="1">
      <alignment horizontal="center" vertical="center" wrapText="1"/>
      <protection locked="0"/>
    </xf>
    <xf numFmtId="0" fontId="5" fillId="0" borderId="35" xfId="0" applyFont="1" applyBorder="1" applyAlignment="1" applyProtection="1">
      <alignment horizontal="center" vertical="center" wrapText="1"/>
      <protection locked="0"/>
    </xf>
    <xf numFmtId="0" fontId="5" fillId="0" borderId="13" xfId="0" applyFont="1" applyBorder="1" applyAlignment="1" applyProtection="1">
      <alignment horizontal="center" vertical="center"/>
      <protection locked="0"/>
    </xf>
    <xf numFmtId="0" fontId="5" fillId="0" borderId="36" xfId="0" applyFont="1" applyBorder="1" applyAlignment="1" applyProtection="1">
      <alignment horizontal="left" vertical="center" wrapText="1"/>
      <protection locked="0"/>
    </xf>
  </cellXfs>
  <cellStyles count="1">
    <cellStyle name="Normal" xfId="0" builtinId="0"/>
  </cellStyles>
  <dxfs count="4">
    <dxf>
      <font>
        <condense val="0"/>
        <extend val="0"/>
        <color indexed="9"/>
      </font>
    </dxf>
    <dxf>
      <font>
        <condense val="0"/>
        <extend val="0"/>
        <color indexed="10"/>
      </font>
    </dxf>
    <dxf>
      <font>
        <condense val="0"/>
        <extend val="0"/>
        <color indexed="12"/>
      </font>
    </dxf>
    <dxf>
      <font>
        <condense val="0"/>
        <extend val="0"/>
        <color indexed="10"/>
      </font>
    </dxf>
  </dxfs>
  <tableStyles count="0" defaultTableStyle="TableStyleMedium9" defaultPivotStyle="PivotStyleMedium4"/>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 Id="rId7"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31</xdr:col>
      <xdr:colOff>469900</xdr:colOff>
      <xdr:row>0</xdr:row>
      <xdr:rowOff>88900</xdr:rowOff>
    </xdr:from>
    <xdr:to>
      <xdr:col>33</xdr:col>
      <xdr:colOff>482600</xdr:colOff>
      <xdr:row>2</xdr:row>
      <xdr:rowOff>368300</xdr:rowOff>
    </xdr:to>
    <xdr:pic>
      <xdr:nvPicPr>
        <xdr:cNvPr id="1025" name="Picture 1"/>
        <xdr:cNvPicPr>
          <a:picLocks noChangeAspect="1" noChangeArrowheads="1"/>
        </xdr:cNvPicPr>
      </xdr:nvPicPr>
      <xdr:blipFill>
        <a:blip xmlns:r="http://schemas.openxmlformats.org/officeDocument/2006/relationships" r:embed="rId1"/>
        <a:srcRect/>
        <a:stretch>
          <a:fillRect/>
        </a:stretch>
      </xdr:blipFill>
      <xdr:spPr bwMode="auto">
        <a:xfrm>
          <a:off x="20218400" y="88900"/>
          <a:ext cx="1206500" cy="1371600"/>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8"/>
  <sheetViews>
    <sheetView workbookViewId="0">
      <selection sqref="A1:F1"/>
    </sheetView>
  </sheetViews>
  <sheetFormatPr baseColWidth="10" defaultRowHeight="13" x14ac:dyDescent="0"/>
  <cols>
    <col min="1" max="1" width="8.7109375" customWidth="1"/>
    <col min="2" max="3" width="15.7109375" customWidth="1"/>
    <col min="4" max="4" width="8.7109375" customWidth="1"/>
    <col min="5" max="6" width="15.7109375" customWidth="1"/>
  </cols>
  <sheetData>
    <row r="1" spans="1:6" ht="25" customHeight="1">
      <c r="A1" s="69" t="s">
        <v>15</v>
      </c>
      <c r="B1" s="69"/>
      <c r="C1" s="69"/>
      <c r="D1" s="69"/>
      <c r="E1" s="69"/>
      <c r="F1" s="69"/>
    </row>
    <row r="2" spans="1:6" ht="10" customHeight="1"/>
    <row r="3" spans="1:6" ht="25" customHeight="1">
      <c r="A3" s="4" t="s">
        <v>141</v>
      </c>
      <c r="B3" s="17"/>
      <c r="C3" s="9"/>
      <c r="D3" s="4" t="s">
        <v>13</v>
      </c>
      <c r="E3" s="18"/>
      <c r="F3" s="9"/>
    </row>
    <row r="4" spans="1:6" ht="10" customHeight="1"/>
    <row r="5" spans="1:6" ht="25" customHeight="1">
      <c r="A5" s="4" t="s">
        <v>16</v>
      </c>
      <c r="B5" s="74"/>
      <c r="C5" s="74"/>
      <c r="D5" s="4" t="s">
        <v>17</v>
      </c>
      <c r="E5" s="75"/>
      <c r="F5" s="75"/>
    </row>
    <row r="6" spans="1:6" ht="15" customHeight="1"/>
    <row r="7" spans="1:6" ht="20" customHeight="1" thickBot="1">
      <c r="B7" s="72" t="s">
        <v>20</v>
      </c>
      <c r="C7" s="73"/>
      <c r="E7" s="72" t="s">
        <v>20</v>
      </c>
      <c r="F7" s="73"/>
    </row>
    <row r="8" spans="1:6" ht="30" customHeight="1">
      <c r="A8" s="5">
        <v>1</v>
      </c>
      <c r="B8" s="13"/>
      <c r="C8" s="1"/>
      <c r="D8" s="5">
        <v>1</v>
      </c>
      <c r="E8" s="10"/>
      <c r="F8" s="1"/>
    </row>
    <row r="9" spans="1:6" ht="30" customHeight="1">
      <c r="A9" s="6">
        <v>2</v>
      </c>
      <c r="B9" s="14"/>
      <c r="C9" s="2"/>
      <c r="D9" s="6">
        <v>2</v>
      </c>
      <c r="E9" s="11"/>
      <c r="F9" s="2"/>
    </row>
    <row r="10" spans="1:6" ht="30" customHeight="1">
      <c r="A10" s="6">
        <v>3</v>
      </c>
      <c r="B10" s="15"/>
      <c r="C10" s="2"/>
      <c r="D10" s="6">
        <v>3</v>
      </c>
      <c r="E10" s="11"/>
      <c r="F10" s="2"/>
    </row>
    <row r="11" spans="1:6" ht="30" customHeight="1">
      <c r="A11" s="6">
        <v>4</v>
      </c>
      <c r="B11" s="15"/>
      <c r="C11" s="2"/>
      <c r="D11" s="6">
        <v>4</v>
      </c>
      <c r="E11" s="11"/>
      <c r="F11" s="2"/>
    </row>
    <row r="12" spans="1:6" ht="30" customHeight="1">
      <c r="A12" s="6">
        <v>5</v>
      </c>
      <c r="B12" s="15"/>
      <c r="C12" s="2"/>
      <c r="D12" s="6">
        <v>5</v>
      </c>
      <c r="E12" s="11"/>
      <c r="F12" s="2"/>
    </row>
    <row r="13" spans="1:6" ht="30" customHeight="1">
      <c r="A13" s="6">
        <v>6</v>
      </c>
      <c r="B13" s="15"/>
      <c r="C13" s="2"/>
      <c r="D13" s="6">
        <v>6</v>
      </c>
      <c r="E13" s="11"/>
      <c r="F13" s="2"/>
    </row>
    <row r="14" spans="1:6" ht="30" customHeight="1">
      <c r="A14" s="6">
        <v>7</v>
      </c>
      <c r="B14" s="15"/>
      <c r="C14" s="2"/>
      <c r="D14" s="6">
        <v>7</v>
      </c>
      <c r="E14" s="11"/>
      <c r="F14" s="2"/>
    </row>
    <row r="15" spans="1:6" ht="30" customHeight="1" thickBot="1">
      <c r="A15" s="7">
        <v>8</v>
      </c>
      <c r="B15" s="16"/>
      <c r="C15" s="3"/>
      <c r="D15" s="7">
        <v>8</v>
      </c>
      <c r="E15" s="12"/>
      <c r="F15" s="3"/>
    </row>
    <row r="16" spans="1:6" ht="25" customHeight="1" thickBot="1">
      <c r="A16" s="8"/>
      <c r="B16" s="70" t="s">
        <v>18</v>
      </c>
      <c r="C16" s="71"/>
      <c r="D16" s="8"/>
      <c r="E16" s="70" t="s">
        <v>18</v>
      </c>
      <c r="F16" s="71"/>
    </row>
    <row r="17" spans="1:6" ht="30" customHeight="1">
      <c r="A17" s="5">
        <v>1</v>
      </c>
      <c r="B17" s="10"/>
      <c r="C17" s="1"/>
      <c r="D17" s="5">
        <v>1</v>
      </c>
      <c r="E17" s="10"/>
      <c r="F17" s="1"/>
    </row>
    <row r="18" spans="1:6" ht="30" customHeight="1">
      <c r="A18" s="6">
        <v>2</v>
      </c>
      <c r="B18" s="11"/>
      <c r="C18" s="2"/>
      <c r="D18" s="6">
        <v>2</v>
      </c>
      <c r="E18" s="11"/>
      <c r="F18" s="2"/>
    </row>
    <row r="19" spans="1:6" ht="30" customHeight="1">
      <c r="A19" s="6">
        <v>3</v>
      </c>
      <c r="B19" s="11"/>
      <c r="C19" s="2"/>
      <c r="D19" s="6">
        <v>3</v>
      </c>
      <c r="E19" s="11"/>
      <c r="F19" s="2"/>
    </row>
    <row r="20" spans="1:6" ht="30" customHeight="1" thickBot="1">
      <c r="A20" s="7">
        <v>4</v>
      </c>
      <c r="B20" s="12"/>
      <c r="C20" s="3"/>
      <c r="D20" s="7">
        <v>4</v>
      </c>
      <c r="E20" s="12"/>
      <c r="F20" s="3"/>
    </row>
    <row r="21" spans="1:6" ht="25" customHeight="1" thickBot="1">
      <c r="A21" s="8"/>
      <c r="B21" s="70" t="s">
        <v>19</v>
      </c>
      <c r="C21" s="71"/>
      <c r="D21" s="8"/>
      <c r="E21" s="70" t="s">
        <v>19</v>
      </c>
      <c r="F21" s="71"/>
    </row>
    <row r="22" spans="1:6" ht="30" customHeight="1">
      <c r="A22" s="5">
        <v>1</v>
      </c>
      <c r="B22" s="10"/>
      <c r="C22" s="1"/>
      <c r="D22" s="5">
        <v>1</v>
      </c>
      <c r="E22" s="10"/>
      <c r="F22" s="1"/>
    </row>
    <row r="23" spans="1:6" ht="30" customHeight="1">
      <c r="A23" s="6">
        <v>2</v>
      </c>
      <c r="B23" s="11"/>
      <c r="C23" s="2"/>
      <c r="D23" s="6">
        <v>2</v>
      </c>
      <c r="E23" s="11"/>
      <c r="F23" s="2"/>
    </row>
    <row r="24" spans="1:6" ht="30" customHeight="1">
      <c r="A24" s="6">
        <v>3</v>
      </c>
      <c r="B24" s="11"/>
      <c r="C24" s="2"/>
      <c r="D24" s="6">
        <v>3</v>
      </c>
      <c r="E24" s="11"/>
      <c r="F24" s="2"/>
    </row>
    <row r="25" spans="1:6" ht="30" customHeight="1">
      <c r="A25" s="6">
        <v>4</v>
      </c>
      <c r="B25" s="11"/>
      <c r="C25" s="2"/>
      <c r="D25" s="6">
        <v>4</v>
      </c>
      <c r="E25" s="11"/>
      <c r="F25" s="2"/>
    </row>
    <row r="26" spans="1:6" ht="30" customHeight="1">
      <c r="A26" s="6">
        <v>5</v>
      </c>
      <c r="B26" s="11"/>
      <c r="C26" s="2"/>
      <c r="D26" s="6">
        <v>5</v>
      </c>
      <c r="E26" s="11"/>
      <c r="F26" s="2"/>
    </row>
    <row r="27" spans="1:6" ht="30" customHeight="1">
      <c r="A27" s="6">
        <v>6</v>
      </c>
      <c r="B27" s="11"/>
      <c r="C27" s="2"/>
      <c r="D27" s="6">
        <v>6</v>
      </c>
      <c r="E27" s="11"/>
      <c r="F27" s="2"/>
    </row>
    <row r="28" spans="1:6" ht="30" customHeight="1">
      <c r="A28" s="6">
        <v>7</v>
      </c>
      <c r="B28" s="11"/>
      <c r="C28" s="2"/>
      <c r="D28" s="6">
        <v>7</v>
      </c>
      <c r="E28" s="11"/>
      <c r="F28" s="2"/>
    </row>
    <row r="29" spans="1:6" ht="30" customHeight="1" thickBot="1">
      <c r="A29" s="7">
        <v>8</v>
      </c>
      <c r="B29" s="12"/>
      <c r="C29" s="3"/>
      <c r="D29" s="7">
        <v>8</v>
      </c>
      <c r="E29" s="12"/>
      <c r="F29" s="3"/>
    </row>
    <row r="31" spans="1:6" s="56" customFormat="1" ht="16" hidden="1">
      <c r="B31" s="68" t="s">
        <v>144</v>
      </c>
      <c r="C31" s="68"/>
      <c r="D31" s="68"/>
      <c r="E31" s="68"/>
    </row>
    <row r="32" spans="1:6" s="56" customFormat="1" ht="16" hidden="1">
      <c r="B32" s="68" t="s">
        <v>145</v>
      </c>
      <c r="C32" s="68"/>
      <c r="D32" s="68"/>
      <c r="E32" s="68"/>
    </row>
    <row r="33" spans="2:5" s="56" customFormat="1" ht="16" hidden="1">
      <c r="B33" s="68" t="s">
        <v>146</v>
      </c>
      <c r="C33" s="68"/>
      <c r="D33" s="68"/>
      <c r="E33" s="68"/>
    </row>
    <row r="34" spans="2:5" s="56" customFormat="1" ht="16" hidden="1">
      <c r="B34" s="68" t="s">
        <v>147</v>
      </c>
      <c r="C34" s="68"/>
      <c r="D34" s="68"/>
      <c r="E34" s="68"/>
    </row>
    <row r="35" spans="2:5" s="56" customFormat="1" ht="16" hidden="1">
      <c r="B35" s="68" t="s">
        <v>148</v>
      </c>
      <c r="C35" s="68"/>
      <c r="D35" s="68"/>
      <c r="E35" s="68"/>
    </row>
    <row r="36" spans="2:5" s="56" customFormat="1" ht="16" hidden="1">
      <c r="B36" s="68" t="s">
        <v>149</v>
      </c>
      <c r="C36" s="68"/>
      <c r="D36" s="68"/>
      <c r="E36" s="68"/>
    </row>
    <row r="37" spans="2:5" s="56" customFormat="1" ht="16" hidden="1">
      <c r="B37" s="68" t="s">
        <v>150</v>
      </c>
      <c r="C37" s="68"/>
      <c r="D37" s="68"/>
      <c r="E37" s="68"/>
    </row>
    <row r="38" spans="2:5" s="56" customFormat="1" ht="16" hidden="1">
      <c r="B38" s="68" t="s">
        <v>152</v>
      </c>
      <c r="C38" s="68"/>
      <c r="D38" s="68"/>
      <c r="E38" s="68"/>
    </row>
    <row r="39" spans="2:5" s="56" customFormat="1" ht="16" hidden="1">
      <c r="B39" s="68" t="s">
        <v>151</v>
      </c>
      <c r="C39" s="68"/>
      <c r="D39" s="68"/>
      <c r="E39" s="68"/>
    </row>
    <row r="40" spans="2:5" s="56" customFormat="1" ht="16" hidden="1">
      <c r="B40" s="68" t="s">
        <v>153</v>
      </c>
      <c r="C40" s="68"/>
      <c r="D40" s="68"/>
      <c r="E40" s="68"/>
    </row>
    <row r="41" spans="2:5" s="56" customFormat="1" ht="16">
      <c r="B41" s="68"/>
      <c r="C41" s="68"/>
      <c r="D41" s="68"/>
      <c r="E41" s="68"/>
    </row>
    <row r="42" spans="2:5" s="56" customFormat="1" ht="16">
      <c r="B42" s="68"/>
      <c r="C42" s="68"/>
      <c r="D42" s="68"/>
      <c r="E42" s="68"/>
    </row>
    <row r="43" spans="2:5" s="56" customFormat="1" ht="16">
      <c r="B43" s="68"/>
      <c r="C43" s="68"/>
      <c r="D43" s="68"/>
      <c r="E43" s="68"/>
    </row>
    <row r="44" spans="2:5" s="56" customFormat="1" ht="16">
      <c r="B44" s="68" t="str">
        <f>IF($B$2=$B$31,'Team Data'!$A3,IF($B$2=$B$32,'Team Data'!$B3,IF($B$2=$B$33,'Team Data'!$C3,IF($B$2=$B$36,'Team Data'!$D3,IF($B$2=$B$37,'Team Data'!$E3,IF($B$2=$B$38,'Team Data'!$F3,IF($B$2=$B$39,'Team Data'!$G3,IF($B$2=$B$40,'Team Data'!$H3,""))))))))</f>
        <v/>
      </c>
      <c r="C44" s="68"/>
      <c r="D44" s="68"/>
      <c r="E44" s="68" t="str">
        <f>IF($S$2=$B$31,'Team Data'!$A3,IF($S$2=$B$32,'Team Data'!$B3,IF($S$2=$B$33,'Team Data'!$C3,IF($S$2=$B$36,'Team Data'!$D3,IF($S$2=$B$37,'Team Data'!$E3,IF($S$2=$B$38,'Team Data'!$F3,IF($S$2=$B$39,'Team Data'!$G3,IF($S$2=$B$40,'Team Data'!$H3,""))))))))</f>
        <v/>
      </c>
    </row>
    <row r="45" spans="2:5" s="56" customFormat="1" ht="16">
      <c r="B45" s="68" t="str">
        <f>IF($B$2=$B$31,'Team Data'!$A4,IF($B$2=$B$32,'Team Data'!$B4,IF($B$2=$B$33,'Team Data'!$C4,IF($B$2=$B$36,'Team Data'!$D4,IF($B$2=$B$37,'Team Data'!$E4,IF($B$2=$B$38,'Team Data'!$F4,IF($B$2=$B$39,'Team Data'!$G4,IF($B$2=$B$40,'Team Data'!$H4,""))))))))</f>
        <v/>
      </c>
      <c r="C45" s="68"/>
      <c r="D45" s="68"/>
      <c r="E45" s="68" t="str">
        <f>IF($S$2=$B$31,'Team Data'!$A4,IF($S$2=$B$32,'Team Data'!$B4,IF($S$2=$B$33,'Team Data'!$C4,IF($S$2=$B$36,'Team Data'!$D4,IF($S$2=$B$37,'Team Data'!$E4,IF($S$2=$B$38,'Team Data'!$F4,IF($S$2=$B$39,'Team Data'!$G4,IF($S$2=$B$40,'Team Data'!$H4,""))))))))</f>
        <v/>
      </c>
    </row>
    <row r="46" spans="2:5" s="56" customFormat="1" ht="16">
      <c r="B46" s="68" t="str">
        <f>IF($B$2=$B$31,'Team Data'!$A5,IF($B$2=$B$32,'Team Data'!$B5,IF($B$2=$B$33,'Team Data'!$C5,IF($B$2=$B$36,'Team Data'!$D5,IF($B$2=$B$37,'Team Data'!$E5,IF($B$2=$B$38,'Team Data'!$F5,IF($B$2=$B$39,'Team Data'!$G5,IF($B$2=$B$40,'Team Data'!$H5,""))))))))</f>
        <v/>
      </c>
      <c r="C46" s="68"/>
      <c r="D46" s="68"/>
      <c r="E46" s="68" t="str">
        <f>IF($S$2=$B$31,'Team Data'!$A5,IF($S$2=$B$32,'Team Data'!$B5,IF($S$2=$B$33,'Team Data'!$C5,IF($S$2=$B$36,'Team Data'!$D5,IF($S$2=$B$37,'Team Data'!$E5,IF($S$2=$B$38,'Team Data'!$F5,IF($S$2=$B$39,'Team Data'!$G5,IF($S$2=$B$40,'Team Data'!$H5,""))))))))</f>
        <v/>
      </c>
    </row>
    <row r="47" spans="2:5" s="56" customFormat="1" ht="16">
      <c r="B47" s="68" t="str">
        <f>IF($B$2=$B$31,'Team Data'!$A6,IF($B$2=$B$32,'Team Data'!$B6,IF($B$2=$B$33,'Team Data'!$C6,IF($B$2=$B$36,'Team Data'!$D6,IF($B$2=$B$37,'Team Data'!$E6,IF($B$2=$B$38,'Team Data'!$F6,IF($B$2=$B$39,'Team Data'!$G6,IF($B$2=$B$40,'Team Data'!$H6,""))))))))</f>
        <v/>
      </c>
      <c r="C47" s="68"/>
      <c r="D47" s="68"/>
      <c r="E47" s="68" t="str">
        <f>IF($S$2=$B$31,'Team Data'!$A6,IF($S$2=$B$32,'Team Data'!$B6,IF($S$2=$B$33,'Team Data'!$C6,IF($S$2=$B$36,'Team Data'!$D6,IF($S$2=$B$37,'Team Data'!$E6,IF($S$2=$B$38,'Team Data'!$F6,IF($S$2=$B$39,'Team Data'!$G6,IF($S$2=$B$40,'Team Data'!$H6,""))))))))</f>
        <v/>
      </c>
    </row>
    <row r="48" spans="2:5" s="56" customFormat="1" ht="16">
      <c r="B48" s="68" t="str">
        <f>IF($B$2=$B$31,'Team Data'!$A7,IF($B$2=$B$32,'Team Data'!$B7,IF($B$2=$B$33,'Team Data'!$C7,IF($B$2=$B$36,'Team Data'!$D7,IF($B$2=$B$37,'Team Data'!$E7,IF($B$2=$B$38,'Team Data'!$F7,IF($B$2=$B$39,'Team Data'!$G7,IF($B$2=$B$40,'Team Data'!$H7,""))))))))</f>
        <v/>
      </c>
      <c r="C48" s="68"/>
      <c r="D48" s="68"/>
      <c r="E48" s="68" t="str">
        <f>IF($S$2=$B$31,'Team Data'!$A7,IF($S$2=$B$32,'Team Data'!$B7,IF($S$2=$B$33,'Team Data'!$C7,IF($S$2=$B$36,'Team Data'!$D7,IF($S$2=$B$37,'Team Data'!$E7,IF($S$2=$B$38,'Team Data'!$F7,IF($S$2=$B$39,'Team Data'!$G7,IF($S$2=$B$40,'Team Data'!$H7,""))))))))</f>
        <v/>
      </c>
    </row>
    <row r="49" spans="2:5" s="56" customFormat="1" ht="16">
      <c r="B49" s="68" t="str">
        <f>IF($B$2=$B$31,'Team Data'!$A8,IF($B$2=$B$32,'Team Data'!$B8,IF($B$2=$B$33,'Team Data'!$C8,IF($B$2=$B$36,'Team Data'!$D8,IF($B$2=$B$37,'Team Data'!$E8,IF($B$2=$B$38,'Team Data'!$F8,IF($B$2=$B$39,'Team Data'!$G8,IF($B$2=$B$40,'Team Data'!$H8,""))))))))</f>
        <v/>
      </c>
      <c r="C49" s="68"/>
      <c r="D49" s="68"/>
      <c r="E49" s="68" t="str">
        <f>IF($S$2=$B$31,'Team Data'!$A8,IF($S$2=$B$32,'Team Data'!$B8,IF($S$2=$B$33,'Team Data'!$C8,IF($S$2=$B$36,'Team Data'!$D8,IF($S$2=$B$37,'Team Data'!$E8,IF($S$2=$B$38,'Team Data'!$F8,IF($S$2=$B$39,'Team Data'!$G8,IF($S$2=$B$40,'Team Data'!$H8,""))))))))</f>
        <v/>
      </c>
    </row>
    <row r="50" spans="2:5" s="56" customFormat="1" ht="16">
      <c r="B50" s="68" t="str">
        <f>IF($B$2=$B$31,'Team Data'!$A9,IF($B$2=$B$32,'Team Data'!$B9,IF($B$2=$B$33,'Team Data'!$C9,IF($B$2=$B$36,'Team Data'!$D9,IF($B$2=$B$37,'Team Data'!$E9,IF($B$2=$B$38,'Team Data'!$F9,IF($B$2=$B$39,'Team Data'!$G9,IF($B$2=$B$40,'Team Data'!$H9,""))))))))</f>
        <v/>
      </c>
      <c r="C50" s="68"/>
      <c r="D50" s="68"/>
      <c r="E50" s="68" t="str">
        <f>IF($S$2=$B$31,'Team Data'!$A9,IF($S$2=$B$32,'Team Data'!$B9,IF($S$2=$B$33,'Team Data'!$C9,IF($S$2=$B$36,'Team Data'!$D9,IF($S$2=$B$37,'Team Data'!$E9,IF($S$2=$B$38,'Team Data'!$F9,IF($S$2=$B$39,'Team Data'!$G9,IF($S$2=$B$40,'Team Data'!$H9,""))))))))</f>
        <v/>
      </c>
    </row>
    <row r="51" spans="2:5" s="56" customFormat="1" ht="16">
      <c r="B51" s="68" t="str">
        <f>IF($B$2=$B$31,'Team Data'!$A10,IF($B$2=$B$32,'Team Data'!$B10,IF($B$2=$B$33,'Team Data'!$C10,IF($B$2=$B$36,'Team Data'!$D10,IF($B$2=$B$37,'Team Data'!$E10,IF($B$2=$B$38,'Team Data'!$F10,IF($B$2=$B$39,'Team Data'!$G10,IF($B$2=$B$40,'Team Data'!$H10,""))))))))</f>
        <v/>
      </c>
      <c r="C51" s="68"/>
      <c r="D51" s="68"/>
      <c r="E51" s="68" t="str">
        <f>IF($S$2=$B$31,'Team Data'!$A10,IF($S$2=$B$32,'Team Data'!$B10,IF($S$2=$B$33,'Team Data'!$C10,IF($S$2=$B$36,'Team Data'!$D10,IF($S$2=$B$37,'Team Data'!$E10,IF($S$2=$B$38,'Team Data'!$F10,IF($S$2=$B$39,'Team Data'!$G10,IF($S$2=$B$40,'Team Data'!$H10,""))))))))</f>
        <v/>
      </c>
    </row>
    <row r="52" spans="2:5" s="56" customFormat="1" ht="16">
      <c r="B52" s="68" t="str">
        <f>IF($B$2=$B$31,'Team Data'!$A11,IF($B$2=$B$32,'Team Data'!$B11,IF($B$2=$B$33,'Team Data'!$C11,IF($B$2=$B$36,'Team Data'!$D11,IF($B$2=$B$37,'Team Data'!$E11,IF($B$2=$B$38,'Team Data'!$F11,IF($B$2=$B$39,'Team Data'!$G11,IF($B$2=$B$40,'Team Data'!$H11,""))))))))</f>
        <v/>
      </c>
      <c r="C52" s="68"/>
      <c r="D52" s="68"/>
      <c r="E52" s="68" t="str">
        <f>IF($S$2=$B$31,'Team Data'!$A11,IF($S$2=$B$32,'Team Data'!$B11,IF($S$2=$B$33,'Team Data'!$C11,IF($S$2=$B$36,'Team Data'!$D11,IF($S$2=$B$37,'Team Data'!$E11,IF($S$2=$B$38,'Team Data'!$F11,IF($S$2=$B$39,'Team Data'!$G11,IF($S$2=$B$40,'Team Data'!$H11,""))))))))</f>
        <v/>
      </c>
    </row>
    <row r="53" spans="2:5" s="56" customFormat="1" ht="16">
      <c r="B53" s="68" t="str">
        <f>IF($B$2=$B$31,'Team Data'!$A12,IF($B$2=$B$32,'Team Data'!$B12,IF($B$2=$B$33,'Team Data'!$C12,IF($B$2=$B$36,'Team Data'!$D12,IF($B$2=$B$37,'Team Data'!$E12,IF($B$2=$B$38,'Team Data'!$F12,IF($B$2=$B$39,'Team Data'!$G12,IF($B$2=$B$40,'Team Data'!$H12,""))))))))</f>
        <v/>
      </c>
      <c r="C53" s="68"/>
      <c r="D53" s="68"/>
      <c r="E53" s="68" t="str">
        <f>IF($S$2=$B$31,'Team Data'!$A12,IF($S$2=$B$32,'Team Data'!$B12,IF($S$2=$B$33,'Team Data'!$C12,IF($S$2=$B$36,'Team Data'!$D12,IF($S$2=$B$37,'Team Data'!$E12,IF($S$2=$B$38,'Team Data'!$F12,IF($S$2=$B$39,'Team Data'!$G12,IF($S$2=$B$40,'Team Data'!$H12,""))))))))</f>
        <v/>
      </c>
    </row>
    <row r="54" spans="2:5" s="56" customFormat="1" ht="16">
      <c r="B54" s="68" t="str">
        <f>IF($B$2=$B$31,'Team Data'!$A13,IF($B$2=$B$32,'Team Data'!$B13,IF($B$2=$B$33,'Team Data'!$C13,IF($B$2=$B$36,'Team Data'!$D13,IF($B$2=$B$37,'Team Data'!$E13,IF($B$2=$B$38,'Team Data'!$F13,IF($B$2=$B$39,'Team Data'!$G13,IF($B$2=$B$40,'Team Data'!$H13,""))))))))</f>
        <v/>
      </c>
      <c r="C54" s="68"/>
      <c r="D54" s="68"/>
      <c r="E54" s="68" t="str">
        <f>IF($S$2=$B$31,'Team Data'!$A13,IF($S$2=$B$32,'Team Data'!$B13,IF($S$2=$B$33,'Team Data'!$C13,IF($S$2=$B$36,'Team Data'!$D13,IF($S$2=$B$37,'Team Data'!$E13,IF($S$2=$B$38,'Team Data'!$F13,IF($S$2=$B$39,'Team Data'!$G13,IF($S$2=$B$40,'Team Data'!$H13,""))))))))</f>
        <v/>
      </c>
    </row>
    <row r="55" spans="2:5" s="56" customFormat="1" ht="16">
      <c r="B55" s="68" t="str">
        <f>IF($B$2=$B$31,'Team Data'!$A14,IF($B$2=$B$32,'Team Data'!$B14,IF($B$2=$B$33,'Team Data'!$C14,IF($B$2=$B$36,'Team Data'!$D14,IF($B$2=$B$37,'Team Data'!$E14,IF($B$2=$B$38,'Team Data'!$F14,IF($B$2=$B$39,'Team Data'!$G14,IF($B$2=$B$40,'Team Data'!$H14,""))))))))</f>
        <v/>
      </c>
      <c r="C55" s="68"/>
      <c r="D55" s="68"/>
      <c r="E55" s="68" t="str">
        <f>IF($S$2=$B$31,'Team Data'!$A14,IF($S$2=$B$32,'Team Data'!$B14,IF($S$2=$B$33,'Team Data'!$C14,IF($S$2=$B$36,'Team Data'!$D14,IF($S$2=$B$37,'Team Data'!$E14,IF($S$2=$B$38,'Team Data'!$F14,IF($S$2=$B$39,'Team Data'!$G14,IF($S$2=$B$40,'Team Data'!$H14,""))))))))</f>
        <v/>
      </c>
    </row>
    <row r="56" spans="2:5" s="56" customFormat="1" ht="16">
      <c r="B56" s="68" t="str">
        <f>IF($B$2=$B$31,'Team Data'!$A15,IF($B$2=$B$32,'Team Data'!$B15,IF($B$2=$B$33,'Team Data'!$C15,IF($B$2=$B$36,'Team Data'!$D15,IF($B$2=$B$37,'Team Data'!$E15,IF($B$2=$B$38,'Team Data'!$F15,IF($B$2=$B$39,'Team Data'!$G15,IF($B$2=$B$40,'Team Data'!$H15,""))))))))</f>
        <v/>
      </c>
      <c r="C56" s="68"/>
      <c r="D56" s="68"/>
      <c r="E56" s="68" t="str">
        <f>IF($S$2=$B$31,'Team Data'!$A15,IF($S$2=$B$32,'Team Data'!$B15,IF($S$2=$B$33,'Team Data'!$C15,IF($S$2=$B$36,'Team Data'!$D15,IF($S$2=$B$37,'Team Data'!$E15,IF($S$2=$B$38,'Team Data'!$F15,IF($S$2=$B$39,'Team Data'!$G15,IF($S$2=$B$40,'Team Data'!$H15,""))))))))</f>
        <v/>
      </c>
    </row>
    <row r="57" spans="2:5" s="56" customFormat="1" ht="16">
      <c r="B57" s="68" t="str">
        <f>IF($B$2=$B$31,'Team Data'!$A16,IF($B$2=$B$32,'Team Data'!$B16,IF($B$2=$B$33,'Team Data'!$C16,IF($B$2=$B$36,'Team Data'!$D16,IF($B$2=$B$37,'Team Data'!$E16,IF($B$2=$B$38,'Team Data'!$F16,IF($B$2=$B$39,'Team Data'!$G16,IF($B$2=$B$40,'Team Data'!$H16,""))))))))</f>
        <v/>
      </c>
      <c r="C57" s="68"/>
      <c r="D57" s="68"/>
      <c r="E57" s="68" t="str">
        <f>IF($S$2=$B$31,'Team Data'!$A16,IF($S$2=$B$32,'Team Data'!$B16,IF($S$2=$B$33,'Team Data'!$C16,IF($S$2=$B$36,'Team Data'!$D16,IF($S$2=$B$37,'Team Data'!$E16,IF($S$2=$B$38,'Team Data'!$F16,IF($S$2=$B$39,'Team Data'!$G16,IF($S$2=$B$40,'Team Data'!$H16,""))))))))</f>
        <v/>
      </c>
    </row>
    <row r="58" spans="2:5" s="56" customFormat="1" ht="16">
      <c r="B58" s="68" t="str">
        <f>IF($B$2=$B$31,'Team Data'!$A17,IF($B$2=$B$32,'Team Data'!$B17,IF($B$2=$B$33,'Team Data'!$C17,IF($B$2=$B$36,'Team Data'!$D17,IF($B$2=$B$37,'Team Data'!$E17,IF($B$2=$B$38,'Team Data'!$F17,IF($B$2=$B$39,'Team Data'!$G17,IF($B$2=$B$40,'Team Data'!$H17,""))))))))</f>
        <v/>
      </c>
      <c r="C58" s="68"/>
      <c r="D58" s="68"/>
      <c r="E58" s="68" t="str">
        <f>IF($S$2=$B$31,'Team Data'!$A17,IF($S$2=$B$32,'Team Data'!$B17,IF($S$2=$B$33,'Team Data'!$C17,IF($S$2=$B$36,'Team Data'!$D17,IF($S$2=$B$37,'Team Data'!$E17,IF($S$2=$B$38,'Team Data'!$F17,IF($S$2=$B$39,'Team Data'!$G17,IF($S$2=$B$40,'Team Data'!$H17,""))))))))</f>
        <v/>
      </c>
    </row>
    <row r="59" spans="2:5" s="56" customFormat="1" ht="16">
      <c r="B59" s="68" t="str">
        <f>IF($B$2=$B$31,'Team Data'!$A18,IF($B$2=$B$32,'Team Data'!$B18,IF($B$2=$B$33,'Team Data'!$C18,IF($B$2=$B$36,'Team Data'!$D18,IF($B$2=$B$37,'Team Data'!$E18,IF($B$2=$B$38,'Team Data'!$F18,IF($B$2=$B$39,'Team Data'!$G18,IF($B$2=$B$40,'Team Data'!$H18,""))))))))</f>
        <v/>
      </c>
      <c r="C59" s="68"/>
      <c r="D59" s="68"/>
      <c r="E59" s="68" t="str">
        <f>IF($S$2=$B$31,'Team Data'!$A18,IF($S$2=$B$32,'Team Data'!$B18,IF($S$2=$B$33,'Team Data'!$C18,IF($S$2=$B$36,'Team Data'!$D18,IF($S$2=$B$37,'Team Data'!$E18,IF($S$2=$B$38,'Team Data'!$F18,IF($S$2=$B$39,'Team Data'!$G18,IF($S$2=$B$40,'Team Data'!$H18,""))))))))</f>
        <v/>
      </c>
    </row>
    <row r="60" spans="2:5" s="56" customFormat="1" ht="16">
      <c r="B60" s="68" t="str">
        <f>IF($B$2=$B$31,'Team Data'!$A19,IF($B$2=$B$32,'Team Data'!$B19,IF($B$2=$B$33,'Team Data'!$C19,IF($B$2=$B$36,'Team Data'!$D19,IF($B$2=$B$37,'Team Data'!$E19,IF($B$2=$B$38,'Team Data'!$F19,IF($B$2=$B$39,'Team Data'!$G19,IF($B$2=$B$40,'Team Data'!$H19,""))))))))</f>
        <v/>
      </c>
      <c r="C60" s="68"/>
      <c r="D60" s="68"/>
      <c r="E60" s="68" t="str">
        <f>IF($S$2=$B$31,'Team Data'!$A19,IF($S$2=$B$32,'Team Data'!$B19,IF($S$2=$B$33,'Team Data'!$C19,IF($S$2=$B$36,'Team Data'!$D19,IF($S$2=$B$37,'Team Data'!$E19,IF($S$2=$B$38,'Team Data'!$F19,IF($S$2=$B$39,'Team Data'!$G19,IF($S$2=$B$40,'Team Data'!$H19,""))))))))</f>
        <v/>
      </c>
    </row>
    <row r="61" spans="2:5" s="56" customFormat="1" ht="16">
      <c r="B61" s="68" t="str">
        <f>IF($B$2=$B$31,'Team Data'!$A20,IF($B$2=$B$32,'Team Data'!$B20,IF($B$2=$B$33,'Team Data'!$C20,IF($B$2=$B$36,'Team Data'!$D20,IF($B$2=$B$37,'Team Data'!$E20,IF($B$2=$B$38,'Team Data'!$F20,IF($B$2=$B$39,'Team Data'!$G20,IF($B$2=$B$40,'Team Data'!$H20,""))))))))</f>
        <v/>
      </c>
      <c r="C61" s="68"/>
      <c r="D61" s="68"/>
      <c r="E61" s="68" t="str">
        <f>IF($S$2=$B$31,'Team Data'!$A20,IF($S$2=$B$32,'Team Data'!$B20,IF($S$2=$B$33,'Team Data'!$C20,IF($S$2=$B$36,'Team Data'!$D20,IF($S$2=$B$37,'Team Data'!$E20,IF($S$2=$B$38,'Team Data'!$F20,IF($S$2=$B$39,'Team Data'!$G20,IF($S$2=$B$40,'Team Data'!$H20,""))))))))</f>
        <v/>
      </c>
    </row>
    <row r="62" spans="2:5" s="56" customFormat="1" ht="16">
      <c r="B62" s="68" t="str">
        <f>IF($B$2=$B$31,'Team Data'!$A21,IF($B$2=$B$32,'Team Data'!$B21,IF($B$2=$B$33,'Team Data'!$C21,IF($B$2=$B$36,'Team Data'!$D21,IF($B$2=$B$37,'Team Data'!$E21,IF($B$2=$B$38,'Team Data'!$F21,IF($B$2=$B$39,'Team Data'!$G21,IF($B$2=$B$40,'Team Data'!$H21,""))))))))</f>
        <v/>
      </c>
      <c r="C62" s="68"/>
      <c r="D62" s="68"/>
      <c r="E62" s="68" t="str">
        <f>IF($S$2=$B$31,'Team Data'!$A21,IF($S$2=$B$32,'Team Data'!$B21,IF($S$2=$B$33,'Team Data'!$C21,IF($S$2=$B$36,'Team Data'!$D21,IF($S$2=$B$37,'Team Data'!$E21,IF($S$2=$B$38,'Team Data'!$F21,IF($S$2=$B$39,'Team Data'!$G21,IF($S$2=$B$40,'Team Data'!$H21,""))))))))</f>
        <v/>
      </c>
    </row>
    <row r="63" spans="2:5" s="56" customFormat="1" ht="16">
      <c r="B63" s="68" t="str">
        <f>IF($B$2=$B$31,'Team Data'!$A22,IF($B$2=$B$32,'Team Data'!$B22,IF($B$2=$B$33,'Team Data'!$C22,IF($B$2=$B$36,'Team Data'!$D22,IF($B$2=$B$37,'Team Data'!$E22,IF($B$2=$B$38,'Team Data'!$F22,IF($B$2=$B$39,'Team Data'!$G22,IF($B$2=$B$40,'Team Data'!$H22,""))))))))</f>
        <v/>
      </c>
      <c r="C63" s="68"/>
      <c r="D63" s="68"/>
      <c r="E63" s="68" t="str">
        <f>IF($S$2=$B$31,'Team Data'!$A22,IF($S$2=$B$32,'Team Data'!$B22,IF($S$2=$B$33,'Team Data'!$C22,IF($S$2=$B$36,'Team Data'!$D22,IF($S$2=$B$37,'Team Data'!$E22,IF($S$2=$B$38,'Team Data'!$F22,IF($S$2=$B$39,'Team Data'!$G22,IF($S$2=$B$40,'Team Data'!$H22,""))))))))</f>
        <v/>
      </c>
    </row>
    <row r="64" spans="2:5" s="56" customFormat="1" ht="16">
      <c r="B64" s="68" t="str">
        <f>IF($B$2=$B$31,'Team Data'!$A23,IF($B$2=$B$32,'Team Data'!$B23,IF($B$2=$B$33,'Team Data'!$C23,IF($B$2=$B$36,'Team Data'!$D23,IF($B$2=$B$37,'Team Data'!$E23,IF($B$2=$B$38,'Team Data'!$F23,IF($B$2=$B$39,'Team Data'!$G23,IF($B$2=$B$40,'Team Data'!$H23,""))))))))</f>
        <v/>
      </c>
      <c r="C64" s="68"/>
      <c r="D64" s="68"/>
      <c r="E64" s="68" t="str">
        <f>IF($S$2=$B$31,'Team Data'!$A23,IF($S$2=$B$32,'Team Data'!$B23,IF($S$2=$B$33,'Team Data'!$C23,IF($S$2=$B$36,'Team Data'!$D23,IF($S$2=$B$37,'Team Data'!$E23,IF($S$2=$B$38,'Team Data'!$F23,IF($S$2=$B$39,'Team Data'!$G23,IF($S$2=$B$40,'Team Data'!$H23,""))))))))</f>
        <v/>
      </c>
    </row>
    <row r="65" spans="2:5" s="56" customFormat="1" ht="16">
      <c r="B65" s="68" t="str">
        <f>IF($B$2=$B$31,'Team Data'!$A24,IF($B$2=$B$32,'Team Data'!$B24,IF($B$2=$B$33,'Team Data'!$C24,IF($B$2=$B$36,'Team Data'!$D24,IF($B$2=$B$37,'Team Data'!$E24,IF($B$2=$B$38,'Team Data'!$F24,IF($B$2=$B$39,'Team Data'!$G24,IF($B$2=$B$40,'Team Data'!$H24,""))))))))</f>
        <v/>
      </c>
      <c r="C65" s="68"/>
      <c r="D65" s="68"/>
      <c r="E65" s="68" t="str">
        <f>IF($S$2=$B$31,'Team Data'!$A24,IF($S$2=$B$32,'Team Data'!$B24,IF($S$2=$B$33,'Team Data'!$C24,IF($S$2=$B$36,'Team Data'!$D24,IF($S$2=$B$37,'Team Data'!$E24,IF($S$2=$B$38,'Team Data'!$F24,IF($S$2=$B$39,'Team Data'!$G24,IF($S$2=$B$40,'Team Data'!$H24,""))))))))</f>
        <v/>
      </c>
    </row>
    <row r="66" spans="2:5" s="56" customFormat="1" ht="16">
      <c r="B66" s="68" t="str">
        <f>IF($B$2=$B$31,'Team Data'!$A25,IF($B$2=$B$32,'Team Data'!$B25,IF($B$2=$B$33,'Team Data'!$C25,IF($B$2=$B$36,'Team Data'!$D25,IF($B$2=$B$37,'Team Data'!$E25,IF($B$2=$B$38,'Team Data'!$F25,IF($B$2=$B$39,'Team Data'!$G25,IF($B$2=$B$40,'Team Data'!$H25,""))))))))</f>
        <v/>
      </c>
      <c r="C66" s="68"/>
      <c r="D66" s="68"/>
      <c r="E66" s="68" t="str">
        <f>IF($S$2=$B$31,'Team Data'!$A25,IF($S$2=$B$32,'Team Data'!$B25,IF($S$2=$B$33,'Team Data'!$C25,IF($S$2=$B$36,'Team Data'!$D25,IF($S$2=$B$37,'Team Data'!$E25,IF($S$2=$B$38,'Team Data'!$F25,IF($S$2=$B$39,'Team Data'!$G25,IF($S$2=$B$40,'Team Data'!$H25,""))))))))</f>
        <v/>
      </c>
    </row>
    <row r="67" spans="2:5" s="56" customFormat="1" ht="16">
      <c r="B67" s="68" t="str">
        <f>IF($B$2=$B$31,'Team Data'!$A26,IF($B$2=$B$32,'Team Data'!$B26,IF($B$2=$B$33,'Team Data'!$C26,IF($B$2=$B$36,'Team Data'!$D26,IF($B$2=$B$37,'Team Data'!$E26,IF($B$2=$B$38,'Team Data'!$F26,IF($B$2=$B$39,'Team Data'!$G26,IF($B$2=$B$40,'Team Data'!$H26,""))))))))</f>
        <v/>
      </c>
      <c r="C67" s="68"/>
      <c r="D67" s="68"/>
      <c r="E67" s="68" t="str">
        <f>IF($S$2=$B$31,'Team Data'!$A26,IF($S$2=$B$32,'Team Data'!$B26,IF($S$2=$B$33,'Team Data'!$C26,IF($S$2=$B$36,'Team Data'!$D26,IF($S$2=$B$37,'Team Data'!$E26,IF($S$2=$B$38,'Team Data'!$F26,IF($S$2=$B$39,'Team Data'!$G26,IF($S$2=$B$40,'Team Data'!$H26,""))))))))</f>
        <v/>
      </c>
    </row>
    <row r="68" spans="2:5" s="56" customFormat="1" ht="16">
      <c r="B68" s="68" t="str">
        <f>IF($B$2=$B$31,'Team Data'!$A27,IF($B$2=$B$32,'Team Data'!$B27,IF($B$2=$B$33,'Team Data'!$C27,IF($B$2=$B$36,'Team Data'!$D27,IF($B$2=$B$37,'Team Data'!$E27,IF($B$2=$B$38,'Team Data'!$F27,IF($B$2=$B$39,'Team Data'!$G27,IF($B$2=$B$40,'Team Data'!$H27,""))))))))</f>
        <v/>
      </c>
      <c r="C68" s="68"/>
      <c r="D68" s="68"/>
      <c r="E68" s="68" t="str">
        <f>IF($S$2=$B$31,'Team Data'!$A27,IF($S$2=$B$32,'Team Data'!$B27,IF($S$2=$B$33,'Team Data'!$C27,IF($S$2=$B$36,'Team Data'!$D27,IF($S$2=$B$37,'Team Data'!$E27,IF($S$2=$B$38,'Team Data'!$F27,IF($S$2=$B$39,'Team Data'!$G27,IF($S$2=$B$40,'Team Data'!$H27,""))))))))</f>
        <v/>
      </c>
    </row>
  </sheetData>
  <mergeCells count="9">
    <mergeCell ref="A1:F1"/>
    <mergeCell ref="E21:F21"/>
    <mergeCell ref="B21:C21"/>
    <mergeCell ref="B16:C16"/>
    <mergeCell ref="E16:F16"/>
    <mergeCell ref="E7:F7"/>
    <mergeCell ref="B7:C7"/>
    <mergeCell ref="B5:C5"/>
    <mergeCell ref="E5:F5"/>
  </mergeCells>
  <phoneticPr fontId="15" type="noConversion"/>
  <dataValidations count="1">
    <dataValidation type="list" allowBlank="1" showInputMessage="1" showErrorMessage="1" sqref="B5:C5 E5:F5">
      <formula1>($B$31:$B$40)</formula1>
    </dataValidation>
  </dataValidations>
  <pageMargins left="0.74803149606299213" right="0.74803149606299213" top="0.98425196850393704" bottom="0.98425196850393704" header="0.51181102362204722" footer="0.51181102362204722"/>
  <pageSetup paperSize="9" orientation="portrait" horizontalDpi="4294967292" verticalDpi="429496729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99"/>
  <sheetViews>
    <sheetView tabSelected="1" zoomScale="65" zoomScaleNormal="75" zoomScalePageLayoutView="75" workbookViewId="0">
      <selection sqref="A1:Y1"/>
    </sheetView>
  </sheetViews>
  <sheetFormatPr baseColWidth="10" defaultRowHeight="16" x14ac:dyDescent="0"/>
  <cols>
    <col min="1" max="1" width="25.7109375" style="27" customWidth="1"/>
    <col min="2" max="13" width="5.7109375" style="27" customWidth="1"/>
    <col min="14" max="17" width="6.7109375" style="27" customWidth="1"/>
    <col min="18" max="18" width="25.7109375" style="27" customWidth="1"/>
    <col min="19" max="30" width="5.7109375" style="27" customWidth="1"/>
    <col min="31" max="34" width="6.7109375" style="27" customWidth="1"/>
    <col min="35" max="35" width="8.7109375" style="27" customWidth="1"/>
    <col min="36" max="36" width="5.7109375" style="56" customWidth="1"/>
    <col min="37" max="38" width="8.7109375" style="56" customWidth="1"/>
    <col min="39" max="16384" width="10.7109375" style="27"/>
  </cols>
  <sheetData>
    <row r="1" spans="1:38" ht="50" customHeight="1">
      <c r="A1" s="80" t="s">
        <v>23</v>
      </c>
      <c r="B1" s="78"/>
      <c r="C1" s="78"/>
      <c r="D1" s="78"/>
      <c r="E1" s="78"/>
      <c r="F1" s="78"/>
      <c r="G1" s="78"/>
      <c r="H1" s="78"/>
      <c r="I1" s="78"/>
      <c r="J1" s="78"/>
      <c r="K1" s="78"/>
      <c r="L1" s="78"/>
      <c r="M1" s="78"/>
      <c r="N1" s="78"/>
      <c r="O1" s="78"/>
      <c r="P1" s="78"/>
      <c r="Q1" s="78"/>
      <c r="R1" s="78"/>
      <c r="S1" s="78"/>
      <c r="T1" s="78"/>
      <c r="U1" s="78"/>
      <c r="V1" s="78"/>
      <c r="W1" s="78"/>
      <c r="X1" s="78"/>
      <c r="Y1" s="78"/>
      <c r="Z1" s="25"/>
      <c r="AA1" s="81" t="s">
        <v>13</v>
      </c>
      <c r="AB1" s="78"/>
      <c r="AC1" s="26"/>
      <c r="AD1" s="84"/>
      <c r="AE1" s="84"/>
    </row>
    <row r="2" spans="1:38" ht="36" customHeight="1">
      <c r="A2" s="54" t="s">
        <v>139</v>
      </c>
      <c r="B2" s="83"/>
      <c r="C2" s="83"/>
      <c r="D2" s="83"/>
      <c r="E2" s="83"/>
      <c r="F2" s="83"/>
      <c r="G2" s="83"/>
      <c r="H2" s="83"/>
      <c r="I2" s="83"/>
      <c r="J2" s="83"/>
      <c r="K2" s="83"/>
      <c r="L2" s="83"/>
      <c r="M2" s="83"/>
      <c r="N2" s="83"/>
      <c r="R2" s="54" t="s">
        <v>140</v>
      </c>
      <c r="S2" s="83"/>
      <c r="T2" s="83"/>
      <c r="U2" s="83"/>
      <c r="V2" s="83"/>
      <c r="W2" s="83"/>
      <c r="X2" s="83"/>
      <c r="Y2" s="83"/>
      <c r="Z2" s="83"/>
      <c r="AA2" s="83"/>
      <c r="AB2" s="83"/>
      <c r="AC2" s="83"/>
      <c r="AD2" s="83"/>
      <c r="AE2" s="83"/>
    </row>
    <row r="3" spans="1:38" ht="36" customHeight="1">
      <c r="A3" s="54" t="s">
        <v>141</v>
      </c>
      <c r="B3" s="86"/>
      <c r="C3" s="86"/>
      <c r="D3" s="97"/>
      <c r="E3" s="97"/>
      <c r="F3" s="97"/>
      <c r="G3" s="97"/>
      <c r="I3" s="29"/>
      <c r="J3" s="29"/>
      <c r="R3" s="54" t="s">
        <v>142</v>
      </c>
      <c r="S3" s="82" t="s">
        <v>143</v>
      </c>
      <c r="T3" s="82"/>
      <c r="U3" s="85">
        <f>AK16+AK25</f>
        <v>0</v>
      </c>
      <c r="V3" s="85"/>
      <c r="W3" s="85"/>
      <c r="X3" s="82" t="s">
        <v>0</v>
      </c>
      <c r="Y3" s="82"/>
      <c r="Z3" s="85">
        <f>AL16+AL25</f>
        <v>0</v>
      </c>
      <c r="AA3" s="85"/>
      <c r="AB3" s="85"/>
      <c r="AC3" s="30"/>
    </row>
    <row r="4" spans="1:38" ht="70" customHeight="1">
      <c r="A4" s="54" t="s">
        <v>11</v>
      </c>
      <c r="B4" s="74"/>
      <c r="C4" s="74"/>
      <c r="D4" s="74"/>
      <c r="E4" s="74"/>
      <c r="F4" s="74"/>
      <c r="G4" s="74"/>
      <c r="H4" s="74"/>
      <c r="I4" s="74"/>
      <c r="J4" s="74"/>
      <c r="K4" s="31"/>
      <c r="L4" s="77" t="s">
        <v>12</v>
      </c>
      <c r="M4" s="77"/>
      <c r="N4" s="77"/>
      <c r="O4" s="78"/>
      <c r="R4" s="28" t="s">
        <v>11</v>
      </c>
      <c r="S4" s="74"/>
      <c r="T4" s="74"/>
      <c r="U4" s="74"/>
      <c r="V4" s="74"/>
      <c r="W4" s="74"/>
      <c r="X4" s="74"/>
      <c r="Y4" s="74"/>
      <c r="Z4" s="74"/>
      <c r="AA4" s="74"/>
      <c r="AB4" s="30"/>
      <c r="AC4" s="77" t="s">
        <v>14</v>
      </c>
      <c r="AD4" s="77"/>
      <c r="AE4" s="77"/>
      <c r="AF4" s="78"/>
    </row>
    <row r="5" spans="1:38" ht="36" customHeight="1"/>
    <row r="6" spans="1:38" ht="36" customHeight="1">
      <c r="A6" s="54" t="s">
        <v>154</v>
      </c>
      <c r="O6" s="79" t="s">
        <v>6</v>
      </c>
      <c r="P6" s="79"/>
      <c r="AF6" s="79" t="s">
        <v>6</v>
      </c>
      <c r="AG6" s="79"/>
    </row>
    <row r="7" spans="1:38" ht="36" customHeight="1">
      <c r="A7" s="55" t="s">
        <v>2</v>
      </c>
      <c r="B7" s="76" t="s">
        <v>70</v>
      </c>
      <c r="C7" s="76"/>
      <c r="D7" s="76"/>
      <c r="E7" s="76"/>
      <c r="F7" s="76"/>
      <c r="G7" s="76"/>
      <c r="H7" s="76"/>
      <c r="I7" s="76"/>
      <c r="J7" s="76"/>
      <c r="K7" s="76"/>
      <c r="L7" s="76"/>
      <c r="M7" s="76"/>
      <c r="O7" s="91">
        <v>0</v>
      </c>
      <c r="P7" s="91"/>
      <c r="R7" s="55" t="s">
        <v>2</v>
      </c>
      <c r="S7" s="76"/>
      <c r="T7" s="76"/>
      <c r="U7" s="76"/>
      <c r="V7" s="76"/>
      <c r="W7" s="76"/>
      <c r="X7" s="76"/>
      <c r="Y7" s="76"/>
      <c r="Z7" s="76"/>
      <c r="AA7" s="76"/>
      <c r="AB7" s="76"/>
      <c r="AC7" s="76"/>
      <c r="AD7" s="76"/>
      <c r="AF7" s="91">
        <v>0</v>
      </c>
      <c r="AG7" s="91"/>
    </row>
    <row r="8" spans="1:38" ht="36" customHeight="1">
      <c r="A8" s="55" t="s">
        <v>3</v>
      </c>
      <c r="B8" s="76"/>
      <c r="C8" s="76"/>
      <c r="D8" s="76"/>
      <c r="E8" s="76"/>
      <c r="F8" s="76"/>
      <c r="G8" s="76"/>
      <c r="H8" s="76"/>
      <c r="I8" s="76"/>
      <c r="J8" s="76"/>
      <c r="K8" s="76"/>
      <c r="L8" s="76"/>
      <c r="M8" s="76"/>
      <c r="O8" s="92">
        <v>0</v>
      </c>
      <c r="P8" s="92"/>
      <c r="R8" s="55" t="s">
        <v>3</v>
      </c>
      <c r="S8" s="93"/>
      <c r="T8" s="93"/>
      <c r="U8" s="93"/>
      <c r="V8" s="93"/>
      <c r="W8" s="93"/>
      <c r="X8" s="93"/>
      <c r="Y8" s="93"/>
      <c r="Z8" s="93"/>
      <c r="AA8" s="93"/>
      <c r="AB8" s="93"/>
      <c r="AC8" s="93"/>
      <c r="AD8" s="93"/>
      <c r="AF8" s="92">
        <v>0</v>
      </c>
      <c r="AG8" s="92"/>
    </row>
    <row r="9" spans="1:38" ht="36" customHeight="1">
      <c r="A9" s="55" t="s">
        <v>4</v>
      </c>
      <c r="B9" s="76"/>
      <c r="C9" s="76"/>
      <c r="D9" s="76"/>
      <c r="E9" s="76"/>
      <c r="F9" s="76"/>
      <c r="G9" s="76"/>
      <c r="H9" s="76"/>
      <c r="I9" s="76"/>
      <c r="J9" s="76"/>
      <c r="K9" s="76"/>
      <c r="L9" s="76"/>
      <c r="M9" s="76"/>
      <c r="O9" s="92">
        <v>0</v>
      </c>
      <c r="P9" s="92"/>
      <c r="R9" s="55" t="s">
        <v>4</v>
      </c>
      <c r="S9" s="93"/>
      <c r="T9" s="93"/>
      <c r="U9" s="93"/>
      <c r="V9" s="93"/>
      <c r="W9" s="93"/>
      <c r="X9" s="93"/>
      <c r="Y9" s="93"/>
      <c r="Z9" s="93"/>
      <c r="AA9" s="93"/>
      <c r="AB9" s="93"/>
      <c r="AC9" s="93"/>
      <c r="AD9" s="93"/>
      <c r="AF9" s="92">
        <v>0</v>
      </c>
      <c r="AG9" s="92"/>
    </row>
    <row r="10" spans="1:38" ht="36" customHeight="1">
      <c r="A10" s="55" t="s">
        <v>5</v>
      </c>
      <c r="B10" s="76"/>
      <c r="C10" s="76"/>
      <c r="D10" s="76"/>
      <c r="E10" s="76"/>
      <c r="F10" s="76"/>
      <c r="G10" s="76"/>
      <c r="H10" s="76"/>
      <c r="I10" s="76"/>
      <c r="J10" s="76"/>
      <c r="K10" s="76"/>
      <c r="L10" s="76"/>
      <c r="M10" s="76"/>
      <c r="O10" s="92">
        <v>0</v>
      </c>
      <c r="P10" s="92"/>
      <c r="R10" s="55" t="s">
        <v>5</v>
      </c>
      <c r="S10" s="93"/>
      <c r="T10" s="93"/>
      <c r="U10" s="93"/>
      <c r="V10" s="93"/>
      <c r="W10" s="93"/>
      <c r="X10" s="93"/>
      <c r="Y10" s="93"/>
      <c r="Z10" s="93"/>
      <c r="AA10" s="93"/>
      <c r="AB10" s="93"/>
      <c r="AC10" s="93"/>
      <c r="AD10" s="93"/>
      <c r="AF10" s="92">
        <v>0</v>
      </c>
      <c r="AG10" s="92"/>
    </row>
    <row r="11" spans="1:38" ht="20" customHeight="1" thickBot="1"/>
    <row r="12" spans="1:38" ht="36" customHeight="1" thickTop="1" thickBot="1">
      <c r="A12" s="47" t="s">
        <v>128</v>
      </c>
      <c r="B12" s="48">
        <v>3</v>
      </c>
      <c r="C12" s="49">
        <v>6</v>
      </c>
      <c r="D12" s="49">
        <v>9</v>
      </c>
      <c r="E12" s="49">
        <v>12</v>
      </c>
      <c r="F12" s="49">
        <v>15</v>
      </c>
      <c r="G12" s="49">
        <v>18</v>
      </c>
      <c r="H12" s="49">
        <v>21</v>
      </c>
      <c r="I12" s="49">
        <v>24</v>
      </c>
      <c r="J12" s="49">
        <v>27</v>
      </c>
      <c r="K12" s="49">
        <v>30</v>
      </c>
      <c r="L12" s="49">
        <v>33</v>
      </c>
      <c r="M12" s="50" t="s">
        <v>21</v>
      </c>
      <c r="N12" s="51" t="s">
        <v>129</v>
      </c>
      <c r="O12" s="52" t="s">
        <v>130</v>
      </c>
      <c r="P12" s="52" t="s">
        <v>131</v>
      </c>
      <c r="Q12" s="53" t="s">
        <v>133</v>
      </c>
      <c r="R12" s="47" t="s">
        <v>128</v>
      </c>
      <c r="S12" s="48">
        <v>3</v>
      </c>
      <c r="T12" s="49">
        <v>6</v>
      </c>
      <c r="U12" s="49">
        <v>9</v>
      </c>
      <c r="V12" s="49">
        <v>12</v>
      </c>
      <c r="W12" s="49">
        <v>15</v>
      </c>
      <c r="X12" s="49">
        <v>18</v>
      </c>
      <c r="Y12" s="49">
        <v>21</v>
      </c>
      <c r="Z12" s="49">
        <v>24</v>
      </c>
      <c r="AA12" s="49">
        <v>27</v>
      </c>
      <c r="AB12" s="49">
        <v>30</v>
      </c>
      <c r="AC12" s="49">
        <v>33</v>
      </c>
      <c r="AD12" s="50" t="s">
        <v>21</v>
      </c>
      <c r="AE12" s="51" t="s">
        <v>129</v>
      </c>
      <c r="AF12" s="52" t="s">
        <v>130</v>
      </c>
      <c r="AG12" s="52" t="s">
        <v>132</v>
      </c>
      <c r="AH12" s="53" t="s">
        <v>133</v>
      </c>
      <c r="AJ12" s="41">
        <v>1</v>
      </c>
      <c r="AK12" s="42" t="str">
        <f>IF((O7+AF7)=0,"",IF(O7=1,"W","L"))</f>
        <v/>
      </c>
      <c r="AL12" s="42" t="str">
        <f>IF((O7+AF7)=0,"",IF(AF7=1,"W","L"))</f>
        <v/>
      </c>
    </row>
    <row r="13" spans="1:38" ht="36" customHeight="1" thickTop="1" thickBot="1">
      <c r="A13" s="46">
        <v>1</v>
      </c>
      <c r="B13" s="32"/>
      <c r="C13" s="33"/>
      <c r="D13" s="33"/>
      <c r="E13" s="33"/>
      <c r="F13" s="33"/>
      <c r="G13" s="33"/>
      <c r="H13" s="33"/>
      <c r="I13" s="33"/>
      <c r="J13" s="33"/>
      <c r="K13" s="33"/>
      <c r="L13" s="33"/>
      <c r="M13" s="34"/>
      <c r="N13" s="19" t="str">
        <f>IF(B13="","",(COUNT(B13:L13)*3)+M13)</f>
        <v/>
      </c>
      <c r="O13" s="20" t="str">
        <f>IF(M13="","",501-SUM(B13:L13))</f>
        <v/>
      </c>
      <c r="P13" s="20" t="str">
        <f>IF(B13="","",IF(M13&gt;0,"",501-SUM(B13:L13)))</f>
        <v/>
      </c>
      <c r="Q13" s="58" t="str">
        <f>IF(B13="","",COUNTIF(B13:L13,"&gt;99")+IF(B13="","",COUNTIF(O13,"&gt;99")))</f>
        <v/>
      </c>
      <c r="R13" s="46" t="s">
        <v>136</v>
      </c>
      <c r="S13" s="32"/>
      <c r="T13" s="33"/>
      <c r="U13" s="33"/>
      <c r="V13" s="33"/>
      <c r="W13" s="33"/>
      <c r="X13" s="33"/>
      <c r="Y13" s="33"/>
      <c r="Z13" s="33"/>
      <c r="AA13" s="33"/>
      <c r="AB13" s="33"/>
      <c r="AC13" s="33"/>
      <c r="AD13" s="34"/>
      <c r="AE13" s="19" t="str">
        <f>IF(S13="","",(COUNT(S13:AC13)*3)+AD13)</f>
        <v/>
      </c>
      <c r="AF13" s="20" t="str">
        <f>IF(AD13="","",501-SUM(S13:AC13))</f>
        <v/>
      </c>
      <c r="AG13" s="20" t="str">
        <f>IF(S13="","",IF(AD13&gt;0,"",501-SUM(S13:AC13)))</f>
        <v/>
      </c>
      <c r="AH13" s="58" t="str">
        <f>IF(S13="","",COUNTIF(S13:AC13,"&gt;99")+IF(S13="","",COUNTIF(AF13,"&gt;99")))</f>
        <v/>
      </c>
      <c r="AJ13" s="41">
        <v>2</v>
      </c>
      <c r="AK13" s="42" t="str">
        <f>IF((O8+AF8)=0,"",IF(O8=1,"W","L"))</f>
        <v/>
      </c>
      <c r="AL13" s="42" t="str">
        <f>IF((O8+AF8)=0,"",IF(AF8=1,"W","L"))</f>
        <v/>
      </c>
    </row>
    <row r="14" spans="1:38" ht="36" customHeight="1" thickTop="1" thickBot="1">
      <c r="A14" s="67" t="str">
        <f>IF(SUM(N13:N17)=0,"",(SUM(B13:L17)+SUM(O13:O17))/SUM(N13:N17))</f>
        <v/>
      </c>
      <c r="B14" s="35"/>
      <c r="C14" s="36"/>
      <c r="D14" s="36"/>
      <c r="E14" s="36"/>
      <c r="F14" s="36"/>
      <c r="G14" s="36"/>
      <c r="H14" s="36"/>
      <c r="I14" s="36"/>
      <c r="J14" s="36"/>
      <c r="K14" s="36"/>
      <c r="L14" s="36"/>
      <c r="M14" s="37"/>
      <c r="N14" s="21" t="str">
        <f>IF(B14="","",(COUNT(B14:L14)*3)+M14)</f>
        <v/>
      </c>
      <c r="O14" s="22" t="str">
        <f>IF(M14="","",501-SUM(B14:L14))</f>
        <v/>
      </c>
      <c r="P14" s="22" t="str">
        <f>IF(B14="","",IF(M14&gt;0,"",501-SUM(B14:L14)))</f>
        <v/>
      </c>
      <c r="Q14" s="23" t="str">
        <f>IF(B14="","",COUNTIF(B14:L14,"&gt;99")+IF(B14="","",COUNTIF(O14,"&gt;99")))</f>
        <v/>
      </c>
      <c r="R14" s="67" t="str">
        <f>IF(SUM(AE13:AE17)=0,"",(SUM(S13:AC17)+SUM(AF13:AF17))/SUM(AE13:AE17))</f>
        <v/>
      </c>
      <c r="S14" s="35"/>
      <c r="T14" s="36"/>
      <c r="U14" s="36"/>
      <c r="V14" s="36"/>
      <c r="W14" s="36"/>
      <c r="X14" s="36"/>
      <c r="Y14" s="36"/>
      <c r="Z14" s="36"/>
      <c r="AA14" s="36"/>
      <c r="AB14" s="36"/>
      <c r="AC14" s="36"/>
      <c r="AD14" s="37"/>
      <c r="AE14" s="21" t="str">
        <f>IF(S14="","",(COUNT(S14:AC14)*3)+AD14)</f>
        <v/>
      </c>
      <c r="AF14" s="22" t="str">
        <f>IF(AD14="","",501-SUM(S14:AC14))</f>
        <v/>
      </c>
      <c r="AG14" s="22" t="str">
        <f>IF(S14="","",IF(AD14&gt;0,"",501-SUM(S14:AC14)))</f>
        <v/>
      </c>
      <c r="AH14" s="23" t="str">
        <f>IF(S14="","",COUNTIF(S14:AC14,"&gt;99")+IF(S14="","",COUNTIF(AF14,"&gt;99")))</f>
        <v/>
      </c>
      <c r="AJ14" s="41">
        <v>3</v>
      </c>
      <c r="AK14" s="42" t="str">
        <f>IF((O9+AF9)=0,"",IF(O9=1,"W","L"))</f>
        <v/>
      </c>
      <c r="AL14" s="42" t="str">
        <f>IF((O9+AF9)=0,"",IF(AF9=1,"W","L"))</f>
        <v/>
      </c>
    </row>
    <row r="15" spans="1:38" ht="36" customHeight="1" thickTop="1">
      <c r="A15" s="94"/>
      <c r="B15" s="35"/>
      <c r="C15" s="36"/>
      <c r="D15" s="36"/>
      <c r="E15" s="36"/>
      <c r="F15" s="36"/>
      <c r="G15" s="36"/>
      <c r="H15" s="36"/>
      <c r="I15" s="36"/>
      <c r="J15" s="36"/>
      <c r="K15" s="36"/>
      <c r="L15" s="36"/>
      <c r="M15" s="37"/>
      <c r="N15" s="21" t="str">
        <f>IF(B15="","",(COUNT(B15:L15)*3)+M15)</f>
        <v/>
      </c>
      <c r="O15" s="22" t="str">
        <f>IF(M15="","",501-SUM(B15:L15))</f>
        <v/>
      </c>
      <c r="P15" s="22" t="str">
        <f>IF(B15="","",IF(M15&gt;0,"",501-SUM(B15:L15)))</f>
        <v/>
      </c>
      <c r="Q15" s="23" t="str">
        <f>IF(B15="","",COUNTIF(B15:L15,"&gt;99")+IF(B15="","",COUNTIF(O15,"&gt;99")))</f>
        <v/>
      </c>
      <c r="R15" s="94"/>
      <c r="S15" s="35"/>
      <c r="T15" s="36"/>
      <c r="U15" s="36"/>
      <c r="V15" s="36"/>
      <c r="W15" s="36"/>
      <c r="X15" s="36"/>
      <c r="Y15" s="36"/>
      <c r="Z15" s="36"/>
      <c r="AA15" s="36"/>
      <c r="AB15" s="36"/>
      <c r="AC15" s="36"/>
      <c r="AD15" s="37"/>
      <c r="AE15" s="21" t="str">
        <f>IF(S15="","",(COUNT(S15:AC15)*3)+AD15)</f>
        <v/>
      </c>
      <c r="AF15" s="22" t="str">
        <f>IF(AD15="","",501-SUM(S15:AC15))</f>
        <v/>
      </c>
      <c r="AG15" s="22" t="str">
        <f>IF(S15="","",IF(AD15&gt;0,"",501-SUM(S15:AC15)))</f>
        <v/>
      </c>
      <c r="AH15" s="23" t="str">
        <f>IF(S15="","",COUNTIF(S15:AC15,"&gt;99")+IF(S15="","",COUNTIF(AF15,"&gt;99")))</f>
        <v/>
      </c>
      <c r="AJ15" s="41">
        <v>4</v>
      </c>
      <c r="AK15" s="42" t="str">
        <f>IF((O10+AF10)=0,"",IF(O10=1,"W","L"))</f>
        <v/>
      </c>
      <c r="AL15" s="42" t="str">
        <f>IF((O10+AF10)=0,"",IF(AF10=1,"W","L"))</f>
        <v/>
      </c>
    </row>
    <row r="16" spans="1:38" ht="36" customHeight="1" thickTop="1">
      <c r="A16" s="95"/>
      <c r="B16" s="35"/>
      <c r="C16" s="36"/>
      <c r="D16" s="36"/>
      <c r="E16" s="36"/>
      <c r="F16" s="36"/>
      <c r="G16" s="36"/>
      <c r="H16" s="36"/>
      <c r="I16" s="36"/>
      <c r="J16" s="36"/>
      <c r="K16" s="36"/>
      <c r="L16" s="36"/>
      <c r="M16" s="37"/>
      <c r="N16" s="21" t="str">
        <f>IF(B16="","",(COUNT(B16:L16)*3)+M16)</f>
        <v/>
      </c>
      <c r="O16" s="22" t="str">
        <f>IF(M16="","",501-SUM(B16:L16))</f>
        <v/>
      </c>
      <c r="P16" s="22" t="str">
        <f>IF(B16="","",IF(M16&gt;0,"",501-SUM(B16:L16)))</f>
        <v/>
      </c>
      <c r="Q16" s="23" t="str">
        <f>IF(B16="","",COUNTIF(B16:L16,"&gt;99")+IF(B16="","",COUNTIF(O16,"&gt;99")))</f>
        <v/>
      </c>
      <c r="R16" s="95"/>
      <c r="S16" s="35"/>
      <c r="T16" s="36"/>
      <c r="U16" s="36"/>
      <c r="V16" s="36"/>
      <c r="W16" s="36"/>
      <c r="X16" s="36"/>
      <c r="Y16" s="36"/>
      <c r="Z16" s="36"/>
      <c r="AA16" s="36"/>
      <c r="AB16" s="36"/>
      <c r="AC16" s="36"/>
      <c r="AD16" s="37"/>
      <c r="AE16" s="21" t="str">
        <f>IF(S16="","",(COUNT(S16:AC16)*3)+AD16)</f>
        <v/>
      </c>
      <c r="AF16" s="22" t="str">
        <f>IF(AD16="","",501-SUM(S16:AC16))</f>
        <v/>
      </c>
      <c r="AG16" s="22" t="str">
        <f>IF(S16="","",IF(AD16&gt;0,"",501-SUM(S16:AC16)))</f>
        <v/>
      </c>
      <c r="AH16" s="23" t="str">
        <f>IF(S16="","",COUNTIF(S16:AC16,"&gt;99")+IF(S16="","",COUNTIF(AF16,"&gt;99")))</f>
        <v/>
      </c>
      <c r="AJ16" s="42"/>
      <c r="AK16" s="42">
        <f>COUNTIF(AK12:AK15,"W")</f>
        <v>0</v>
      </c>
      <c r="AL16" s="42">
        <f>COUNTIF(AL12:AL15,"W")</f>
        <v>0</v>
      </c>
    </row>
    <row r="17" spans="1:38" ht="36" customHeight="1" thickTop="1" thickBot="1">
      <c r="A17" s="95"/>
      <c r="B17" s="38"/>
      <c r="C17" s="39"/>
      <c r="D17" s="39"/>
      <c r="E17" s="39"/>
      <c r="F17" s="39"/>
      <c r="G17" s="39"/>
      <c r="H17" s="39"/>
      <c r="I17" s="39"/>
      <c r="J17" s="39"/>
      <c r="K17" s="39"/>
      <c r="L17" s="39"/>
      <c r="M17" s="40"/>
      <c r="N17" s="21" t="str">
        <f>IF(B17="","",(COUNT(B17:L17)*3)+M17)</f>
        <v/>
      </c>
      <c r="O17" s="22" t="str">
        <f>IF(M17="","",501-SUM(B17:L17))</f>
        <v/>
      </c>
      <c r="P17" s="22" t="str">
        <f>IF(B17="","",IF(M17&gt;0,"",501-SUM(B17:L17)))</f>
        <v/>
      </c>
      <c r="Q17" s="59" t="str">
        <f>IF(B17="","",COUNTIF(B17:L17,"&gt;99")+IF(B17="","",COUNTIF(O17,"&gt;99")))</f>
        <v/>
      </c>
      <c r="R17" s="95"/>
      <c r="S17" s="38"/>
      <c r="T17" s="39"/>
      <c r="U17" s="39"/>
      <c r="V17" s="39"/>
      <c r="W17" s="39"/>
      <c r="X17" s="39"/>
      <c r="Y17" s="39"/>
      <c r="Z17" s="39"/>
      <c r="AA17" s="39"/>
      <c r="AB17" s="39"/>
      <c r="AC17" s="39"/>
      <c r="AD17" s="40"/>
      <c r="AE17" s="21" t="str">
        <f>IF(S17="","",(COUNT(S17:AC17)*3)+AD17)</f>
        <v/>
      </c>
      <c r="AF17" s="22" t="str">
        <f>IF(AD17="","",501-SUM(S17:AC17))</f>
        <v/>
      </c>
      <c r="AG17" s="22" t="str">
        <f>IF(S17="","",IF(AD17&gt;0,"",501-SUM(S17:AC17)))</f>
        <v/>
      </c>
      <c r="AH17" s="59" t="str">
        <f>IF(S17="","",COUNTIF(S17:AC17,"&gt;99")+IF(S17="","",COUNTIF(AF17,"&gt;99")))</f>
        <v/>
      </c>
      <c r="AJ17" s="41">
        <v>5</v>
      </c>
      <c r="AK17" s="42" t="str">
        <f>IF((K18+M18)=0,"",IF(K18=3,"W","L"))</f>
        <v/>
      </c>
      <c r="AL17" s="42" t="str">
        <f>IF((AB18+AD18)=0,"",IF(AB18=3,"W","L"))</f>
        <v/>
      </c>
    </row>
    <row r="18" spans="1:38" ht="36" customHeight="1" thickTop="1" thickBot="1">
      <c r="A18" s="96"/>
      <c r="B18" s="87"/>
      <c r="C18" s="87"/>
      <c r="D18" s="87"/>
      <c r="E18" s="87"/>
      <c r="F18" s="87"/>
      <c r="G18" s="87"/>
      <c r="H18" s="88"/>
      <c r="I18" s="89" t="s">
        <v>134</v>
      </c>
      <c r="J18" s="90"/>
      <c r="K18" s="44">
        <f>COUNT(O13:O17)</f>
        <v>0</v>
      </c>
      <c r="L18" s="24" t="s">
        <v>135</v>
      </c>
      <c r="M18" s="44">
        <f>COUNT(AD13:AD17)</f>
        <v>0</v>
      </c>
      <c r="N18" s="60" t="s">
        <v>22</v>
      </c>
      <c r="O18" s="61">
        <f>SUM(Q13:Q17)</f>
        <v>0</v>
      </c>
      <c r="P18" s="61" t="str">
        <f>IF(Q18&gt;0.01,"+","")</f>
        <v/>
      </c>
      <c r="Q18" s="62">
        <f>COUNTIF(B13:L17,"180")</f>
        <v>0</v>
      </c>
      <c r="R18" s="96"/>
      <c r="S18" s="87"/>
      <c r="T18" s="87"/>
      <c r="U18" s="87"/>
      <c r="V18" s="87"/>
      <c r="W18" s="87"/>
      <c r="X18" s="87"/>
      <c r="Y18" s="88"/>
      <c r="Z18" s="89" t="s">
        <v>134</v>
      </c>
      <c r="AA18" s="90"/>
      <c r="AB18" s="44">
        <f>COUNT(AD13:AD17)</f>
        <v>0</v>
      </c>
      <c r="AC18" s="24" t="s">
        <v>135</v>
      </c>
      <c r="AD18" s="45">
        <f>COUNT(O13:O17)</f>
        <v>0</v>
      </c>
      <c r="AE18" s="60" t="s">
        <v>22</v>
      </c>
      <c r="AF18" s="61">
        <f>SUM(AH13:AH17)</f>
        <v>0</v>
      </c>
      <c r="AG18" s="61" t="str">
        <f>IF(AH18&gt;0.01,"+","")</f>
        <v/>
      </c>
      <c r="AH18" s="62">
        <f>COUNTIF(S13:AC17,"180")</f>
        <v>0</v>
      </c>
      <c r="AJ18" s="41">
        <v>6</v>
      </c>
      <c r="AK18" s="42" t="str">
        <f>IF((K24+M24)=0,"",IF(K24=3,"W","L"))</f>
        <v/>
      </c>
      <c r="AL18" s="42" t="str">
        <f>IF((AB24+AD24)=0,"",IF(AB24=3,"W","L"))</f>
        <v/>
      </c>
    </row>
    <row r="19" spans="1:38" ht="36" customHeight="1" thickTop="1" thickBot="1">
      <c r="A19" s="46" t="s">
        <v>137</v>
      </c>
      <c r="B19" s="32"/>
      <c r="C19" s="33"/>
      <c r="D19" s="33"/>
      <c r="E19" s="33"/>
      <c r="F19" s="33"/>
      <c r="G19" s="33"/>
      <c r="H19" s="33"/>
      <c r="I19" s="33"/>
      <c r="J19" s="33"/>
      <c r="K19" s="33"/>
      <c r="L19" s="33"/>
      <c r="M19" s="34"/>
      <c r="N19" s="19" t="str">
        <f>IF(B19="","",(COUNT(B19:L19)*3)+M19)</f>
        <v/>
      </c>
      <c r="O19" s="20" t="str">
        <f>IF(M19="","",501-SUM(B19:L19))</f>
        <v/>
      </c>
      <c r="P19" s="20" t="str">
        <f>IF(B19="","",IF(M19&gt;0,"",501-SUM(B19:L19)))</f>
        <v/>
      </c>
      <c r="Q19" s="58" t="str">
        <f>IF(B19="","",COUNTIF(B19:L19,"&gt;99")+IF(B19="","",COUNTIF(O19,"&gt;99")))</f>
        <v/>
      </c>
      <c r="R19" s="46">
        <v>2</v>
      </c>
      <c r="S19" s="32"/>
      <c r="T19" s="33"/>
      <c r="U19" s="33"/>
      <c r="V19" s="33"/>
      <c r="W19" s="33"/>
      <c r="X19" s="33"/>
      <c r="Y19" s="33"/>
      <c r="Z19" s="33"/>
      <c r="AA19" s="33"/>
      <c r="AB19" s="33"/>
      <c r="AC19" s="33"/>
      <c r="AD19" s="34"/>
      <c r="AE19" s="19" t="str">
        <f>IF(S19="","",(COUNT(S19:AC19)*3)+AD19)</f>
        <v/>
      </c>
      <c r="AF19" s="20" t="str">
        <f>IF(AD19="","",501-SUM(S19:AC19))</f>
        <v/>
      </c>
      <c r="AG19" s="20" t="str">
        <f>IF(S19="","",IF(AD19&gt;0,"",501-SUM(S19:AC19)))</f>
        <v/>
      </c>
      <c r="AH19" s="58" t="str">
        <f>IF(S19="","",COUNTIF(S19:AC19,"&gt;99")+IF(S19="","",COUNTIF(AF19,"&gt;99")))</f>
        <v/>
      </c>
      <c r="AJ19" s="41">
        <v>7</v>
      </c>
      <c r="AK19" s="42" t="str">
        <f>IF((K30+M30)=0,"",IF(K30=3,"W","L"))</f>
        <v/>
      </c>
      <c r="AL19" s="42" t="str">
        <f>IF((AB30+AD30)=0,"",IF(AB30=3,"W","L"))</f>
        <v/>
      </c>
    </row>
    <row r="20" spans="1:38" ht="36" customHeight="1" thickTop="1" thickBot="1">
      <c r="A20" s="67" t="str">
        <f>IF(SUM(N19:N23)=0,"",(SUM(B19:L23)+SUM(O19:O23))/SUM(N19:N23))</f>
        <v/>
      </c>
      <c r="B20" s="35"/>
      <c r="C20" s="36"/>
      <c r="D20" s="36"/>
      <c r="E20" s="36"/>
      <c r="F20" s="36"/>
      <c r="G20" s="36"/>
      <c r="H20" s="36"/>
      <c r="I20" s="36"/>
      <c r="J20" s="36"/>
      <c r="K20" s="36"/>
      <c r="L20" s="36"/>
      <c r="M20" s="37"/>
      <c r="N20" s="21" t="str">
        <f>IF(B20="","",(COUNT(B20:L20)*3)+M20)</f>
        <v/>
      </c>
      <c r="O20" s="22" t="str">
        <f>IF(M20="","",501-SUM(B20:L20))</f>
        <v/>
      </c>
      <c r="P20" s="22" t="str">
        <f>IF(B20="","",IF(M20&gt;0,"",501-SUM(B20:L20)))</f>
        <v/>
      </c>
      <c r="Q20" s="23" t="str">
        <f>IF(B20="","",COUNTIF(B20:L20,"&gt;99")+IF(B20="","",COUNTIF(O20,"&gt;99")))</f>
        <v/>
      </c>
      <c r="R20" s="67" t="str">
        <f>IF(SUM(AE19:AE23)=0,"",(SUM(S19:AC23)+SUM(AF19:AF23))/SUM(AE19:AE23))</f>
        <v/>
      </c>
      <c r="S20" s="35"/>
      <c r="T20" s="36"/>
      <c r="U20" s="36"/>
      <c r="V20" s="36"/>
      <c r="W20" s="36"/>
      <c r="X20" s="36"/>
      <c r="Y20" s="36"/>
      <c r="Z20" s="36"/>
      <c r="AA20" s="36"/>
      <c r="AB20" s="36"/>
      <c r="AC20" s="36"/>
      <c r="AD20" s="37"/>
      <c r="AE20" s="21" t="str">
        <f>IF(S20="","",(COUNT(S20:AC20)*3)+AD20)</f>
        <v/>
      </c>
      <c r="AF20" s="22" t="str">
        <f>IF(AD20="","",501-SUM(S20:AC20))</f>
        <v/>
      </c>
      <c r="AG20" s="22" t="str">
        <f>IF(S20="","",IF(AD20&gt;0,"",501-SUM(S20:AC20)))</f>
        <v/>
      </c>
      <c r="AH20" s="23" t="str">
        <f>IF(S20="","",COUNTIF(S20:AC20,"&gt;99")+IF(S20="","",COUNTIF(AF20,"&gt;99")))</f>
        <v/>
      </c>
      <c r="AJ20" s="41">
        <v>8</v>
      </c>
      <c r="AK20" s="42" t="str">
        <f>IF((K38+M38)=0,"",IF(K38=3,"W","L"))</f>
        <v/>
      </c>
      <c r="AL20" s="42" t="str">
        <f>IF((AB38+AD38)=0,"",IF(AB38=3,"W","L"))</f>
        <v/>
      </c>
    </row>
    <row r="21" spans="1:38" ht="36" customHeight="1" thickTop="1">
      <c r="A21" s="94"/>
      <c r="B21" s="35"/>
      <c r="C21" s="36"/>
      <c r="D21" s="36"/>
      <c r="E21" s="36"/>
      <c r="F21" s="36"/>
      <c r="G21" s="36"/>
      <c r="H21" s="36"/>
      <c r="I21" s="36"/>
      <c r="J21" s="36"/>
      <c r="K21" s="36"/>
      <c r="L21" s="36"/>
      <c r="M21" s="37"/>
      <c r="N21" s="21" t="str">
        <f>IF(B21="","",(COUNT(B21:L21)*3)+M21)</f>
        <v/>
      </c>
      <c r="O21" s="22" t="str">
        <f>IF(M21="","",501-SUM(B21:L21))</f>
        <v/>
      </c>
      <c r="P21" s="22" t="str">
        <f>IF(B21="","",IF(M21&gt;0,"",501-SUM(B21:L21)))</f>
        <v/>
      </c>
      <c r="Q21" s="23" t="str">
        <f>IF(B21="","",COUNTIF(B21:L21,"&gt;99")+IF(B21="","",COUNTIF(O21,"&gt;99")))</f>
        <v/>
      </c>
      <c r="R21" s="94"/>
      <c r="S21" s="35"/>
      <c r="T21" s="36"/>
      <c r="U21" s="36"/>
      <c r="V21" s="36"/>
      <c r="W21" s="36"/>
      <c r="X21" s="36"/>
      <c r="Y21" s="36"/>
      <c r="Z21" s="36"/>
      <c r="AA21" s="36"/>
      <c r="AB21" s="36"/>
      <c r="AC21" s="36"/>
      <c r="AD21" s="37"/>
      <c r="AE21" s="21" t="str">
        <f>IF(S21="","",(COUNT(S21:AC21)*3)+AD21)</f>
        <v/>
      </c>
      <c r="AF21" s="22" t="str">
        <f>IF(AD21="","",501-SUM(S21:AC21))</f>
        <v/>
      </c>
      <c r="AG21" s="22" t="str">
        <f>IF(S21="","",IF(AD21&gt;0,"",501-SUM(S21:AC21)))</f>
        <v/>
      </c>
      <c r="AH21" s="23" t="str">
        <f>IF(S21="","",COUNTIF(S21:AC21,"&gt;99")+IF(S21="","",COUNTIF(AF21,"&gt;99")))</f>
        <v/>
      </c>
      <c r="AJ21" s="41">
        <v>9</v>
      </c>
      <c r="AK21" s="42" t="str">
        <f>IF((K44+M44)=0,"",IF(K44=3,"W","L"))</f>
        <v/>
      </c>
      <c r="AL21" s="42" t="str">
        <f>IF((AB44+AD44)=0,"",IF(AB44=3,"W","L"))</f>
        <v/>
      </c>
    </row>
    <row r="22" spans="1:38" ht="36" customHeight="1" thickTop="1">
      <c r="A22" s="95"/>
      <c r="B22" s="35"/>
      <c r="C22" s="36"/>
      <c r="D22" s="36"/>
      <c r="E22" s="36"/>
      <c r="F22" s="36"/>
      <c r="G22" s="36"/>
      <c r="H22" s="36"/>
      <c r="I22" s="36"/>
      <c r="J22" s="36"/>
      <c r="K22" s="36"/>
      <c r="L22" s="36"/>
      <c r="M22" s="37"/>
      <c r="N22" s="21" t="str">
        <f>IF(B22="","",(COUNT(B22:L22)*3)+M22)</f>
        <v/>
      </c>
      <c r="O22" s="22" t="str">
        <f>IF(M22="","",501-SUM(B22:L22))</f>
        <v/>
      </c>
      <c r="P22" s="22" t="str">
        <f>IF(B22="","",IF(M22&gt;0,"",501-SUM(B22:L22)))</f>
        <v/>
      </c>
      <c r="Q22" s="23" t="str">
        <f>IF(B22="","",COUNTIF(B22:L22,"&gt;99")+IF(B22="","",COUNTIF(O22,"&gt;99")))</f>
        <v/>
      </c>
      <c r="R22" s="95"/>
      <c r="S22" s="35"/>
      <c r="T22" s="36"/>
      <c r="U22" s="36"/>
      <c r="V22" s="36"/>
      <c r="W22" s="36"/>
      <c r="X22" s="36"/>
      <c r="Y22" s="36"/>
      <c r="Z22" s="36"/>
      <c r="AA22" s="36"/>
      <c r="AB22" s="36"/>
      <c r="AC22" s="36"/>
      <c r="AD22" s="37"/>
      <c r="AE22" s="21" t="str">
        <f>IF(S22="","",(COUNT(S22:AC22)*3)+AD22)</f>
        <v/>
      </c>
      <c r="AF22" s="22" t="str">
        <f>IF(AD22="","",501-SUM(S22:AC22))</f>
        <v/>
      </c>
      <c r="AG22" s="22" t="str">
        <f>IF(S22="","",IF(AD22&gt;0,"",501-SUM(S22:AC22)))</f>
        <v/>
      </c>
      <c r="AH22" s="23" t="str">
        <f>IF(S22="","",COUNTIF(S22:AC22,"&gt;99")+IF(S22="","",COUNTIF(AF22,"&gt;99")))</f>
        <v/>
      </c>
      <c r="AJ22" s="41">
        <v>10</v>
      </c>
      <c r="AK22" s="42" t="str">
        <f>IF((K50+M50)=0,"",IF(K50=3,"W","L"))</f>
        <v/>
      </c>
      <c r="AL22" s="42" t="str">
        <f>IF((AB50+AD50)=0,"",IF(AB50=3,"W","L"))</f>
        <v/>
      </c>
    </row>
    <row r="23" spans="1:38" ht="36" customHeight="1" thickTop="1" thickBot="1">
      <c r="A23" s="95"/>
      <c r="B23" s="38"/>
      <c r="C23" s="39"/>
      <c r="D23" s="39"/>
      <c r="E23" s="39"/>
      <c r="F23" s="39"/>
      <c r="G23" s="39"/>
      <c r="H23" s="39"/>
      <c r="I23" s="39"/>
      <c r="J23" s="39"/>
      <c r="K23" s="39"/>
      <c r="L23" s="39"/>
      <c r="M23" s="40"/>
      <c r="N23" s="21" t="str">
        <f>IF(B23="","",(COUNT(B23:L23)*3)+M23)</f>
        <v/>
      </c>
      <c r="O23" s="22" t="str">
        <f>IF(M23="","",501-SUM(B23:L23))</f>
        <v/>
      </c>
      <c r="P23" s="22" t="str">
        <f>IF(B23="","",IF(M23&gt;0,"",501-SUM(B23:L23)))</f>
        <v/>
      </c>
      <c r="Q23" s="59" t="str">
        <f>IF(B23="","",COUNTIF(B23:L23,"&gt;99")+IF(B23="","",COUNTIF(O23,"&gt;99")))</f>
        <v/>
      </c>
      <c r="R23" s="95"/>
      <c r="S23" s="38"/>
      <c r="T23" s="39"/>
      <c r="U23" s="39"/>
      <c r="V23" s="39"/>
      <c r="W23" s="39"/>
      <c r="X23" s="39"/>
      <c r="Y23" s="39"/>
      <c r="Z23" s="39"/>
      <c r="AA23" s="39"/>
      <c r="AB23" s="39"/>
      <c r="AC23" s="39"/>
      <c r="AD23" s="40"/>
      <c r="AE23" s="21" t="str">
        <f>IF(S23="","",(COUNT(S23:AC23)*3)+AD23)</f>
        <v/>
      </c>
      <c r="AF23" s="22" t="str">
        <f>IF(AD23="","",501-SUM(S23:AC23))</f>
        <v/>
      </c>
      <c r="AG23" s="22" t="str">
        <f>IF(S23="","",IF(AD23&gt;0,"",501-SUM(S23:AC23)))</f>
        <v/>
      </c>
      <c r="AH23" s="59" t="str">
        <f>IF(S23="","",COUNTIF(S23:AC23,"&gt;99")+IF(S23="","",COUNTIF(AF23,"&gt;99")))</f>
        <v/>
      </c>
      <c r="AJ23" s="41">
        <v>11</v>
      </c>
      <c r="AK23" s="42" t="str">
        <f>IF((K56+M56)=0,"",IF(K56=3,"W","L"))</f>
        <v/>
      </c>
      <c r="AL23" s="42" t="str">
        <f>IF((AB56+AD56)=0,"",IF(AB56=3,"W","L"))</f>
        <v/>
      </c>
    </row>
    <row r="24" spans="1:38" ht="36" customHeight="1" thickTop="1" thickBot="1">
      <c r="A24" s="96"/>
      <c r="B24" s="87"/>
      <c r="C24" s="87"/>
      <c r="D24" s="87"/>
      <c r="E24" s="87"/>
      <c r="F24" s="87"/>
      <c r="G24" s="87"/>
      <c r="H24" s="88"/>
      <c r="I24" s="89" t="s">
        <v>134</v>
      </c>
      <c r="J24" s="90"/>
      <c r="K24" s="44">
        <f>COUNT(O19:O23)</f>
        <v>0</v>
      </c>
      <c r="L24" s="24" t="s">
        <v>135</v>
      </c>
      <c r="M24" s="44">
        <f>COUNT(AD19:AD23)</f>
        <v>0</v>
      </c>
      <c r="N24" s="60" t="s">
        <v>22</v>
      </c>
      <c r="O24" s="61">
        <f>SUM(Q19:Q23)</f>
        <v>0</v>
      </c>
      <c r="P24" s="61" t="str">
        <f>IF(Q24&gt;0.01,"+","")</f>
        <v/>
      </c>
      <c r="Q24" s="62">
        <f>COUNTIF(B19:L23,"180")</f>
        <v>0</v>
      </c>
      <c r="R24" s="96"/>
      <c r="S24" s="87"/>
      <c r="T24" s="87"/>
      <c r="U24" s="87"/>
      <c r="V24" s="87"/>
      <c r="W24" s="87"/>
      <c r="X24" s="87"/>
      <c r="Y24" s="88"/>
      <c r="Z24" s="89" t="s">
        <v>134</v>
      </c>
      <c r="AA24" s="90"/>
      <c r="AB24" s="44">
        <f>COUNT(AD19:AD23)</f>
        <v>0</v>
      </c>
      <c r="AC24" s="24" t="s">
        <v>135</v>
      </c>
      <c r="AD24" s="45">
        <f>COUNT(O19:O23)</f>
        <v>0</v>
      </c>
      <c r="AE24" s="60" t="s">
        <v>22</v>
      </c>
      <c r="AF24" s="61">
        <f>SUM(AH19:AH23)</f>
        <v>0</v>
      </c>
      <c r="AG24" s="61" t="str">
        <f>IF(AH24&gt;0.01,"+","")</f>
        <v/>
      </c>
      <c r="AH24" s="62">
        <f>COUNTIF(S19:AC23,"180")</f>
        <v>0</v>
      </c>
      <c r="AJ24" s="41">
        <v>12</v>
      </c>
      <c r="AK24" s="42" t="str">
        <f>IF((K62+M62)=0,"",IF(K62=3,"W","L"))</f>
        <v/>
      </c>
      <c r="AL24" s="42" t="str">
        <f>IF((AB62+AD62)=0,"",IF(AB62=3,"W","L"))</f>
        <v/>
      </c>
    </row>
    <row r="25" spans="1:38" ht="36" customHeight="1" thickTop="1" thickBot="1">
      <c r="A25" s="46">
        <v>3</v>
      </c>
      <c r="B25" s="32"/>
      <c r="C25" s="33"/>
      <c r="D25" s="33"/>
      <c r="E25" s="33"/>
      <c r="F25" s="33"/>
      <c r="G25" s="33"/>
      <c r="H25" s="33"/>
      <c r="I25" s="33"/>
      <c r="J25" s="33"/>
      <c r="K25" s="33"/>
      <c r="L25" s="33"/>
      <c r="M25" s="34"/>
      <c r="N25" s="19" t="str">
        <f>IF(B25="","",(COUNT(B25:L25)*3)+M25)</f>
        <v/>
      </c>
      <c r="O25" s="20" t="str">
        <f>IF(M25="","",501-SUM(B25:L25))</f>
        <v/>
      </c>
      <c r="P25" s="20" t="str">
        <f>IF(B25="","",IF(M25&gt;0,"",501-SUM(B25:L25)))</f>
        <v/>
      </c>
      <c r="Q25" s="58" t="str">
        <f>IF(B25="","",COUNTIF(B25:L25,"&gt;99")+IF(B25="","",COUNTIF(O25,"&gt;99")))</f>
        <v/>
      </c>
      <c r="R25" s="46" t="s">
        <v>138</v>
      </c>
      <c r="S25" s="32"/>
      <c r="T25" s="33"/>
      <c r="U25" s="33"/>
      <c r="V25" s="33"/>
      <c r="W25" s="33"/>
      <c r="X25" s="33"/>
      <c r="Y25" s="33"/>
      <c r="Z25" s="33"/>
      <c r="AA25" s="33"/>
      <c r="AB25" s="33"/>
      <c r="AC25" s="33"/>
      <c r="AD25" s="34"/>
      <c r="AE25" s="19" t="str">
        <f>IF(S25="","",(COUNT(S25:AC25)*3)+AD25)</f>
        <v/>
      </c>
      <c r="AF25" s="20" t="str">
        <f>IF(AD25="","",501-SUM(S25:AC25))</f>
        <v/>
      </c>
      <c r="AG25" s="20" t="str">
        <f>IF(S25="","",IF(AD25&gt;0,"",501-SUM(S25:AC25)))</f>
        <v/>
      </c>
      <c r="AH25" s="58" t="str">
        <f>IF(S25="","",COUNTIF(S25:AC25,"&gt;99")+IF(S25="","",COUNTIF(AF25,"&gt;99")))</f>
        <v/>
      </c>
      <c r="AJ25" s="43"/>
      <c r="AK25" s="42">
        <f>COUNTIF(AK17:AK24,"W")</f>
        <v>0</v>
      </c>
      <c r="AL25" s="42">
        <f>COUNTIF(AL17:AL24,"W")</f>
        <v>0</v>
      </c>
    </row>
    <row r="26" spans="1:38" ht="36" customHeight="1" thickTop="1" thickBot="1">
      <c r="A26" s="67" t="str">
        <f>IF(SUM(N25:N29)=0,"",(SUM(B25:L29)+SUM(O25:O29))/SUM(N25:N29))</f>
        <v/>
      </c>
      <c r="B26" s="35"/>
      <c r="C26" s="36"/>
      <c r="D26" s="36"/>
      <c r="E26" s="36"/>
      <c r="F26" s="36"/>
      <c r="G26" s="36"/>
      <c r="H26" s="36"/>
      <c r="I26" s="36"/>
      <c r="J26" s="36"/>
      <c r="K26" s="36"/>
      <c r="L26" s="36"/>
      <c r="M26" s="37"/>
      <c r="N26" s="21" t="str">
        <f>IF(B26="","",(COUNT(B26:L26)*3)+M26)</f>
        <v/>
      </c>
      <c r="O26" s="22" t="str">
        <f>IF(M26="","",501-SUM(B26:L26))</f>
        <v/>
      </c>
      <c r="P26" s="22" t="str">
        <f>IF(B26="","",IF(M26&gt;0,"",501-SUM(B26:L26)))</f>
        <v/>
      </c>
      <c r="Q26" s="23" t="str">
        <f>IF(B26="","",COUNTIF(B26:L26,"&gt;99")+IF(B26="","",COUNTIF(O26,"&gt;99")))</f>
        <v/>
      </c>
      <c r="R26" s="67" t="str">
        <f>IF(SUM(AE25:AE29)=0,"",(SUM(S25:AC29)+SUM(AF25:AF29))/SUM(AE25:AE29))</f>
        <v/>
      </c>
      <c r="S26" s="35"/>
      <c r="T26" s="36"/>
      <c r="U26" s="36"/>
      <c r="V26" s="36"/>
      <c r="W26" s="36"/>
      <c r="X26" s="36"/>
      <c r="Y26" s="36"/>
      <c r="Z26" s="36"/>
      <c r="AA26" s="36"/>
      <c r="AB26" s="36"/>
      <c r="AC26" s="36"/>
      <c r="AD26" s="37"/>
      <c r="AE26" s="21" t="str">
        <f>IF(S26="","",(COUNT(S26:AC26)*3)+AD26)</f>
        <v/>
      </c>
      <c r="AF26" s="22" t="str">
        <f>IF(AD26="","",501-SUM(S26:AC26))</f>
        <v/>
      </c>
      <c r="AG26" s="22" t="str">
        <f>IF(S26="","",IF(AD26&gt;0,"",501-SUM(S26:AC26)))</f>
        <v/>
      </c>
      <c r="AH26" s="23" t="str">
        <f>IF(S26="","",COUNTIF(S26:AC26,"&gt;99")+IF(S26="","",COUNTIF(AF26,"&gt;99")))</f>
        <v/>
      </c>
      <c r="AK26" s="57"/>
      <c r="AL26" s="57"/>
    </row>
    <row r="27" spans="1:38" ht="36" customHeight="1" thickTop="1">
      <c r="A27" s="94"/>
      <c r="B27" s="35"/>
      <c r="C27" s="36"/>
      <c r="D27" s="36"/>
      <c r="E27" s="36"/>
      <c r="F27" s="36"/>
      <c r="G27" s="36"/>
      <c r="H27" s="36"/>
      <c r="I27" s="36"/>
      <c r="J27" s="36"/>
      <c r="K27" s="36"/>
      <c r="L27" s="36"/>
      <c r="M27" s="37"/>
      <c r="N27" s="21" t="str">
        <f>IF(B27="","",(COUNT(B27:L27)*3)+M27)</f>
        <v/>
      </c>
      <c r="O27" s="22" t="str">
        <f>IF(M27="","",501-SUM(B27:L27))</f>
        <v/>
      </c>
      <c r="P27" s="22" t="str">
        <f>IF(B27="","",IF(M27&gt;0,"",501-SUM(B27:L27)))</f>
        <v/>
      </c>
      <c r="Q27" s="23" t="str">
        <f>IF(B27="","",COUNTIF(B27:L27,"&gt;99")+IF(B27="","",COUNTIF(O27,"&gt;99")))</f>
        <v/>
      </c>
      <c r="R27" s="94"/>
      <c r="S27" s="35"/>
      <c r="T27" s="36"/>
      <c r="U27" s="36"/>
      <c r="V27" s="36"/>
      <c r="W27" s="36"/>
      <c r="X27" s="36"/>
      <c r="Y27" s="36"/>
      <c r="Z27" s="36"/>
      <c r="AA27" s="36"/>
      <c r="AB27" s="36"/>
      <c r="AC27" s="36"/>
      <c r="AD27" s="37"/>
      <c r="AE27" s="21" t="str">
        <f>IF(S27="","",(COUNT(S27:AC27)*3)+AD27)</f>
        <v/>
      </c>
      <c r="AF27" s="22" t="str">
        <f>IF(AD27="","",501-SUM(S27:AC27))</f>
        <v/>
      </c>
      <c r="AG27" s="22" t="str">
        <f>IF(S27="","",IF(AD27&gt;0,"",501-SUM(S27:AC27)))</f>
        <v/>
      </c>
      <c r="AH27" s="23" t="str">
        <f>IF(S27="","",COUNTIF(S27:AC27,"&gt;99")+IF(S27="","",COUNTIF(AF27,"&gt;99")))</f>
        <v/>
      </c>
    </row>
    <row r="28" spans="1:38" ht="36" customHeight="1" thickTop="1">
      <c r="A28" s="95"/>
      <c r="B28" s="35"/>
      <c r="C28" s="36"/>
      <c r="D28" s="36"/>
      <c r="E28" s="36"/>
      <c r="F28" s="36"/>
      <c r="G28" s="36"/>
      <c r="H28" s="36"/>
      <c r="I28" s="36"/>
      <c r="J28" s="36"/>
      <c r="K28" s="36"/>
      <c r="L28" s="36"/>
      <c r="M28" s="37"/>
      <c r="N28" s="21" t="str">
        <f>IF(B28="","",(COUNT(B28:L28)*3)+M28)</f>
        <v/>
      </c>
      <c r="O28" s="22" t="str">
        <f>IF(M28="","",501-SUM(B28:L28))</f>
        <v/>
      </c>
      <c r="P28" s="22" t="str">
        <f>IF(B28="","",IF(M28&gt;0,"",501-SUM(B28:L28)))</f>
        <v/>
      </c>
      <c r="Q28" s="23" t="str">
        <f>IF(B28="","",COUNTIF(B28:L28,"&gt;99")+IF(B28="","",COUNTIF(O28,"&gt;99")))</f>
        <v/>
      </c>
      <c r="R28" s="95"/>
      <c r="S28" s="35"/>
      <c r="T28" s="36"/>
      <c r="U28" s="36"/>
      <c r="V28" s="36"/>
      <c r="W28" s="36"/>
      <c r="X28" s="36"/>
      <c r="Y28" s="36"/>
      <c r="Z28" s="36"/>
      <c r="AA28" s="36"/>
      <c r="AB28" s="36"/>
      <c r="AC28" s="36"/>
      <c r="AD28" s="37"/>
      <c r="AE28" s="21" t="str">
        <f>IF(S28="","",(COUNT(S28:AC28)*3)+AD28)</f>
        <v/>
      </c>
      <c r="AF28" s="22" t="str">
        <f>IF(AD28="","",501-SUM(S28:AC28))</f>
        <v/>
      </c>
      <c r="AG28" s="22" t="str">
        <f>IF(S28="","",IF(AD28&gt;0,"",501-SUM(S28:AC28)))</f>
        <v/>
      </c>
      <c r="AH28" s="23" t="str">
        <f>IF(S28="","",COUNTIF(S28:AC28,"&gt;99")+IF(S28="","",COUNTIF(AF28,"&gt;99")))</f>
        <v/>
      </c>
    </row>
    <row r="29" spans="1:38" ht="36" customHeight="1" thickTop="1" thickBot="1">
      <c r="A29" s="95"/>
      <c r="B29" s="38"/>
      <c r="C29" s="39"/>
      <c r="D29" s="39"/>
      <c r="E29" s="39"/>
      <c r="F29" s="39"/>
      <c r="G29" s="39"/>
      <c r="H29" s="39"/>
      <c r="I29" s="39"/>
      <c r="J29" s="39"/>
      <c r="K29" s="39"/>
      <c r="L29" s="39"/>
      <c r="M29" s="40"/>
      <c r="N29" s="21" t="str">
        <f>IF(B29="","",(COUNT(B29:L29)*3)+M29)</f>
        <v/>
      </c>
      <c r="O29" s="22" t="str">
        <f>IF(M29="","",501-SUM(B29:L29))</f>
        <v/>
      </c>
      <c r="P29" s="22" t="str">
        <f>IF(B29="","",IF(M29&gt;0,"",501-SUM(B29:L29)))</f>
        <v/>
      </c>
      <c r="Q29" s="59" t="str">
        <f>IF(B29="","",COUNTIF(B29:L29,"&gt;99")+IF(B29="","",COUNTIF(O29,"&gt;99")))</f>
        <v/>
      </c>
      <c r="R29" s="95"/>
      <c r="S29" s="38"/>
      <c r="T29" s="39"/>
      <c r="U29" s="39"/>
      <c r="V29" s="39"/>
      <c r="W29" s="39"/>
      <c r="X29" s="39"/>
      <c r="Y29" s="39"/>
      <c r="Z29" s="39"/>
      <c r="AA29" s="39"/>
      <c r="AB29" s="39"/>
      <c r="AC29" s="39"/>
      <c r="AD29" s="40"/>
      <c r="AE29" s="21" t="str">
        <f>IF(S29="","",(COUNT(S29:AC29)*3)+AD29)</f>
        <v/>
      </c>
      <c r="AF29" s="22" t="str">
        <f>IF(AD29="","",501-SUM(S29:AC29))</f>
        <v/>
      </c>
      <c r="AG29" s="22" t="str">
        <f>IF(S29="","",IF(AD29&gt;0,"",501-SUM(S29:AC29)))</f>
        <v/>
      </c>
      <c r="AH29" s="59" t="str">
        <f>IF(S29="","",COUNTIF(S29:AC29,"&gt;99")+IF(S29="","",COUNTIF(AF29,"&gt;99")))</f>
        <v/>
      </c>
    </row>
    <row r="30" spans="1:38" ht="36" customHeight="1" thickTop="1" thickBot="1">
      <c r="A30" s="96"/>
      <c r="B30" s="87"/>
      <c r="C30" s="87"/>
      <c r="D30" s="87"/>
      <c r="E30" s="87"/>
      <c r="F30" s="87"/>
      <c r="G30" s="87"/>
      <c r="H30" s="88"/>
      <c r="I30" s="89" t="s">
        <v>134</v>
      </c>
      <c r="J30" s="90"/>
      <c r="K30" s="44">
        <f>COUNT(O25:O29)</f>
        <v>0</v>
      </c>
      <c r="L30" s="24" t="s">
        <v>135</v>
      </c>
      <c r="M30" s="44">
        <f>COUNT(AD25:AD29)</f>
        <v>0</v>
      </c>
      <c r="N30" s="60" t="s">
        <v>22</v>
      </c>
      <c r="O30" s="61">
        <f>SUM(Q25:Q29)</f>
        <v>0</v>
      </c>
      <c r="P30" s="61" t="str">
        <f>IF(Q30&gt;0.01,"+","")</f>
        <v/>
      </c>
      <c r="Q30" s="62">
        <f>COUNTIF(B25:L29,"180")</f>
        <v>0</v>
      </c>
      <c r="R30" s="96"/>
      <c r="S30" s="87"/>
      <c r="T30" s="87"/>
      <c r="U30" s="87"/>
      <c r="V30" s="87"/>
      <c r="W30" s="87"/>
      <c r="X30" s="87"/>
      <c r="Y30" s="88"/>
      <c r="Z30" s="89" t="s">
        <v>134</v>
      </c>
      <c r="AA30" s="90"/>
      <c r="AB30" s="44">
        <f>COUNT(AD25:AD29)</f>
        <v>0</v>
      </c>
      <c r="AC30" s="24" t="s">
        <v>135</v>
      </c>
      <c r="AD30" s="45">
        <f>COUNT(O25:O29)</f>
        <v>0</v>
      </c>
      <c r="AE30" s="60" t="s">
        <v>22</v>
      </c>
      <c r="AF30" s="61">
        <f>SUM(AH25:AH29)</f>
        <v>0</v>
      </c>
      <c r="AG30" s="61" t="str">
        <f>IF(AH30&gt;0.01,"+","")</f>
        <v/>
      </c>
      <c r="AH30" s="62">
        <f>COUNTIF(S25:AC29,"180")</f>
        <v>0</v>
      </c>
    </row>
    <row r="31" spans="1:38" ht="80" customHeight="1" thickTop="1" thickBot="1">
      <c r="A31" s="98" t="s">
        <v>1</v>
      </c>
      <c r="B31" s="98"/>
      <c r="C31" s="98"/>
      <c r="D31" s="98"/>
      <c r="E31" s="98"/>
      <c r="F31" s="98"/>
      <c r="G31" s="98"/>
      <c r="H31" s="98"/>
      <c r="I31" s="98"/>
      <c r="J31" s="98"/>
      <c r="K31" s="98"/>
      <c r="L31" s="98"/>
      <c r="M31" s="98"/>
      <c r="N31" s="98"/>
      <c r="O31" s="98"/>
      <c r="P31" s="98"/>
      <c r="Q31" s="98"/>
      <c r="R31" s="98"/>
      <c r="S31" s="98"/>
      <c r="T31" s="98"/>
      <c r="U31" s="98"/>
      <c r="V31" s="98"/>
      <c r="W31" s="98"/>
      <c r="X31" s="98"/>
      <c r="Y31" s="98"/>
      <c r="Z31" s="98"/>
      <c r="AA31" s="98"/>
      <c r="AB31" s="98"/>
      <c r="AC31" s="98"/>
      <c r="AD31" s="98"/>
      <c r="AE31" s="98"/>
      <c r="AF31" s="98"/>
      <c r="AG31" s="98"/>
      <c r="AH31" s="98"/>
    </row>
    <row r="32" spans="1:38" ht="36" customHeight="1" thickTop="1" thickBot="1">
      <c r="A32" s="47" t="s">
        <v>128</v>
      </c>
      <c r="B32" s="48">
        <v>3</v>
      </c>
      <c r="C32" s="49">
        <v>6</v>
      </c>
      <c r="D32" s="49">
        <v>9</v>
      </c>
      <c r="E32" s="49">
        <v>12</v>
      </c>
      <c r="F32" s="49">
        <v>15</v>
      </c>
      <c r="G32" s="49">
        <v>18</v>
      </c>
      <c r="H32" s="49">
        <v>21</v>
      </c>
      <c r="I32" s="49">
        <v>24</v>
      </c>
      <c r="J32" s="49">
        <v>27</v>
      </c>
      <c r="K32" s="49">
        <v>30</v>
      </c>
      <c r="L32" s="49">
        <v>33</v>
      </c>
      <c r="M32" s="50" t="s">
        <v>21</v>
      </c>
      <c r="N32" s="51" t="s">
        <v>129</v>
      </c>
      <c r="O32" s="52" t="s">
        <v>130</v>
      </c>
      <c r="P32" s="52" t="s">
        <v>131</v>
      </c>
      <c r="Q32" s="53" t="s">
        <v>133</v>
      </c>
      <c r="R32" s="47" t="s">
        <v>128</v>
      </c>
      <c r="S32" s="48">
        <v>3</v>
      </c>
      <c r="T32" s="49">
        <v>6</v>
      </c>
      <c r="U32" s="49">
        <v>9</v>
      </c>
      <c r="V32" s="49">
        <v>12</v>
      </c>
      <c r="W32" s="49">
        <v>15</v>
      </c>
      <c r="X32" s="49">
        <v>18</v>
      </c>
      <c r="Y32" s="49">
        <v>21</v>
      </c>
      <c r="Z32" s="49">
        <v>24</v>
      </c>
      <c r="AA32" s="49">
        <v>27</v>
      </c>
      <c r="AB32" s="49">
        <v>30</v>
      </c>
      <c r="AC32" s="49">
        <v>33</v>
      </c>
      <c r="AD32" s="50" t="s">
        <v>21</v>
      </c>
      <c r="AE32" s="51" t="s">
        <v>129</v>
      </c>
      <c r="AF32" s="52" t="s">
        <v>130</v>
      </c>
      <c r="AG32" s="52" t="s">
        <v>132</v>
      </c>
      <c r="AH32" s="53" t="s">
        <v>133</v>
      </c>
    </row>
    <row r="33" spans="1:34" ht="36" customHeight="1" thickTop="1" thickBot="1">
      <c r="A33" s="46" t="s">
        <v>69</v>
      </c>
      <c r="B33" s="32"/>
      <c r="C33" s="33"/>
      <c r="D33" s="33"/>
      <c r="E33" s="33"/>
      <c r="F33" s="33"/>
      <c r="G33" s="33"/>
      <c r="H33" s="33"/>
      <c r="I33" s="33"/>
      <c r="J33" s="33"/>
      <c r="K33" s="33"/>
      <c r="L33" s="33"/>
      <c r="M33" s="34"/>
      <c r="N33" s="19" t="str">
        <f>IF(B33="","",(COUNT(B33:L33)*3)+M33)</f>
        <v/>
      </c>
      <c r="O33" s="20" t="str">
        <f>IF(M33="","",501-SUM(B33:L33))</f>
        <v/>
      </c>
      <c r="P33" s="20" t="str">
        <f>IF(B33="","",IF(M33&gt;0,"",501-SUM(B33:L33)))</f>
        <v/>
      </c>
      <c r="Q33" s="58" t="str">
        <f>IF(B33="","",COUNTIF(B33:L33,"&gt;99")+IF(B33="","",COUNTIF(O33,"&gt;99")))</f>
        <v/>
      </c>
      <c r="R33" s="46">
        <v>4</v>
      </c>
      <c r="S33" s="32"/>
      <c r="T33" s="33"/>
      <c r="U33" s="33"/>
      <c r="V33" s="33"/>
      <c r="W33" s="33"/>
      <c r="X33" s="33"/>
      <c r="Y33" s="33"/>
      <c r="Z33" s="33"/>
      <c r="AA33" s="33"/>
      <c r="AB33" s="33"/>
      <c r="AC33" s="33"/>
      <c r="AD33" s="34"/>
      <c r="AE33" s="19" t="str">
        <f>IF(S33="","",(COUNT(S33:AC33)*3)+AD33)</f>
        <v/>
      </c>
      <c r="AF33" s="20" t="str">
        <f>IF(AD33="","",501-SUM(S33:AC33))</f>
        <v/>
      </c>
      <c r="AG33" s="20" t="str">
        <f>IF(S33="","",IF(AD33&gt;0,"",501-SUM(S33:AC33)))</f>
        <v/>
      </c>
      <c r="AH33" s="58" t="str">
        <f>IF(S33="","",COUNTIF(S33:AC33,"&gt;99")+IF(S33="","",COUNTIF(AF33,"&gt;99")))</f>
        <v/>
      </c>
    </row>
    <row r="34" spans="1:34" ht="36" customHeight="1" thickTop="1" thickBot="1">
      <c r="A34" s="67" t="str">
        <f>IF(SUM(N33:N37)=0,"",(SUM(B33:L37)+SUM(O33:O37))/SUM(N33:N37))</f>
        <v/>
      </c>
      <c r="B34" s="35"/>
      <c r="C34" s="36"/>
      <c r="D34" s="36"/>
      <c r="E34" s="36"/>
      <c r="F34" s="36"/>
      <c r="G34" s="36"/>
      <c r="H34" s="36"/>
      <c r="I34" s="36"/>
      <c r="J34" s="36"/>
      <c r="K34" s="36"/>
      <c r="L34" s="36"/>
      <c r="M34" s="37"/>
      <c r="N34" s="21" t="str">
        <f>IF(B34="","",(COUNT(B34:L34)*3)+M34)</f>
        <v/>
      </c>
      <c r="O34" s="22" t="str">
        <f>IF(M34="","",501-SUM(B34:L34))</f>
        <v/>
      </c>
      <c r="P34" s="22" t="str">
        <f>IF(B34="","",IF(M34&gt;0,"",501-SUM(B34:L34)))</f>
        <v/>
      </c>
      <c r="Q34" s="23" t="str">
        <f>IF(B34="","",COUNTIF(B34:L34,"&gt;99")+IF(B34="","",COUNTIF(O34,"&gt;99")))</f>
        <v/>
      </c>
      <c r="R34" s="67" t="str">
        <f>IF(SUM(AE33:AE37)=0,"",(SUM(S33:AC37)+SUM(AF33:AF37))/SUM(AE33:AE37))</f>
        <v/>
      </c>
      <c r="S34" s="35"/>
      <c r="T34" s="36"/>
      <c r="U34" s="36"/>
      <c r="V34" s="36"/>
      <c r="W34" s="36"/>
      <c r="X34" s="36"/>
      <c r="Y34" s="36"/>
      <c r="Z34" s="36"/>
      <c r="AA34" s="36"/>
      <c r="AB34" s="36"/>
      <c r="AC34" s="36"/>
      <c r="AD34" s="37"/>
      <c r="AE34" s="21" t="str">
        <f>IF(S34="","",(COUNT(S34:AC34)*3)+AD34)</f>
        <v/>
      </c>
      <c r="AF34" s="22" t="str">
        <f>IF(AD34="","",501-SUM(S34:AC34))</f>
        <v/>
      </c>
      <c r="AG34" s="22" t="str">
        <f>IF(S34="","",IF(AD34&gt;0,"",501-SUM(S34:AC34)))</f>
        <v/>
      </c>
      <c r="AH34" s="23" t="str">
        <f>IF(S34="","",COUNTIF(S34:AC34,"&gt;99")+IF(S34="","",COUNTIF(AF34,"&gt;99")))</f>
        <v/>
      </c>
    </row>
    <row r="35" spans="1:34" ht="36" customHeight="1" thickTop="1">
      <c r="A35" s="94"/>
      <c r="B35" s="35"/>
      <c r="C35" s="36"/>
      <c r="D35" s="36"/>
      <c r="E35" s="36"/>
      <c r="F35" s="36"/>
      <c r="G35" s="36"/>
      <c r="H35" s="36"/>
      <c r="I35" s="36"/>
      <c r="J35" s="36"/>
      <c r="K35" s="36"/>
      <c r="L35" s="36"/>
      <c r="M35" s="37"/>
      <c r="N35" s="21" t="str">
        <f>IF(B35="","",(COUNT(B35:L35)*3)+M35)</f>
        <v/>
      </c>
      <c r="O35" s="22" t="str">
        <f>IF(M35="","",501-SUM(B35:L35))</f>
        <v/>
      </c>
      <c r="P35" s="22" t="str">
        <f>IF(B35="","",IF(M35&gt;0,"",501-SUM(B35:L35)))</f>
        <v/>
      </c>
      <c r="Q35" s="23" t="str">
        <f>IF(B35="","",COUNTIF(B35:L35,"&gt;99")+IF(B35="","",COUNTIF(O35,"&gt;99")))</f>
        <v/>
      </c>
      <c r="R35" s="94"/>
      <c r="S35" s="35"/>
      <c r="T35" s="36"/>
      <c r="U35" s="36"/>
      <c r="V35" s="36"/>
      <c r="W35" s="36"/>
      <c r="X35" s="36"/>
      <c r="Y35" s="36"/>
      <c r="Z35" s="36"/>
      <c r="AA35" s="36"/>
      <c r="AB35" s="36"/>
      <c r="AC35" s="36"/>
      <c r="AD35" s="37"/>
      <c r="AE35" s="21" t="str">
        <f>IF(S35="","",(COUNT(S35:AC35)*3)+AD35)</f>
        <v/>
      </c>
      <c r="AF35" s="22" t="str">
        <f>IF(AD35="","",501-SUM(S35:AC35))</f>
        <v/>
      </c>
      <c r="AG35" s="22" t="str">
        <f>IF(S35="","",IF(AD35&gt;0,"",501-SUM(S35:AC35)))</f>
        <v/>
      </c>
      <c r="AH35" s="23" t="str">
        <f>IF(S35="","",COUNTIF(S35:AC35,"&gt;99")+IF(S35="","",COUNTIF(AF35,"&gt;99")))</f>
        <v/>
      </c>
    </row>
    <row r="36" spans="1:34" ht="36" customHeight="1" thickTop="1">
      <c r="A36" s="95"/>
      <c r="B36" s="35"/>
      <c r="C36" s="36"/>
      <c r="D36" s="36"/>
      <c r="E36" s="36"/>
      <c r="F36" s="36"/>
      <c r="G36" s="36"/>
      <c r="H36" s="36"/>
      <c r="I36" s="36"/>
      <c r="J36" s="36"/>
      <c r="K36" s="36"/>
      <c r="L36" s="36"/>
      <c r="M36" s="37"/>
      <c r="N36" s="21" t="str">
        <f>IF(B36="","",(COUNT(B36:L36)*3)+M36)</f>
        <v/>
      </c>
      <c r="O36" s="22" t="str">
        <f>IF(M36="","",501-SUM(B36:L36))</f>
        <v/>
      </c>
      <c r="P36" s="22" t="str">
        <f>IF(B36="","",IF(M36&gt;0,"",501-SUM(B36:L36)))</f>
        <v/>
      </c>
      <c r="Q36" s="23" t="str">
        <f>IF(B36="","",COUNTIF(B36:L36,"&gt;99")+IF(B36="","",COUNTIF(O36,"&gt;99")))</f>
        <v/>
      </c>
      <c r="R36" s="95"/>
      <c r="S36" s="35"/>
      <c r="T36" s="36"/>
      <c r="U36" s="36"/>
      <c r="V36" s="36"/>
      <c r="W36" s="36"/>
      <c r="X36" s="36"/>
      <c r="Y36" s="36"/>
      <c r="Z36" s="36"/>
      <c r="AA36" s="36"/>
      <c r="AB36" s="36"/>
      <c r="AC36" s="36"/>
      <c r="AD36" s="37"/>
      <c r="AE36" s="21" t="str">
        <f>IF(S36="","",(COUNT(S36:AC36)*3)+AD36)</f>
        <v/>
      </c>
      <c r="AF36" s="22" t="str">
        <f>IF(AD36="","",501-SUM(S36:AC36))</f>
        <v/>
      </c>
      <c r="AG36" s="22" t="str">
        <f>IF(S36="","",IF(AD36&gt;0,"",501-SUM(S36:AC36)))</f>
        <v/>
      </c>
      <c r="AH36" s="23" t="str">
        <f>IF(S36="","",COUNTIF(S36:AC36,"&gt;99")+IF(S36="","",COUNTIF(AF36,"&gt;99")))</f>
        <v/>
      </c>
    </row>
    <row r="37" spans="1:34" ht="36" customHeight="1" thickTop="1" thickBot="1">
      <c r="A37" s="95"/>
      <c r="B37" s="38"/>
      <c r="C37" s="39"/>
      <c r="D37" s="39"/>
      <c r="E37" s="39"/>
      <c r="F37" s="39"/>
      <c r="G37" s="39"/>
      <c r="H37" s="39"/>
      <c r="I37" s="39"/>
      <c r="J37" s="39"/>
      <c r="K37" s="39"/>
      <c r="L37" s="39"/>
      <c r="M37" s="40"/>
      <c r="N37" s="21" t="str">
        <f>IF(B37="","",(COUNT(B37:L37)*3)+M37)</f>
        <v/>
      </c>
      <c r="O37" s="22" t="str">
        <f>IF(M37="","",501-SUM(B37:L37))</f>
        <v/>
      </c>
      <c r="P37" s="22" t="str">
        <f>IF(B37="","",IF(M37&gt;0,"",501-SUM(B37:L37)))</f>
        <v/>
      </c>
      <c r="Q37" s="59" t="str">
        <f>IF(B37="","",COUNTIF(B37:L37,"&gt;99")+IF(B37="","",COUNTIF(O37,"&gt;99")))</f>
        <v/>
      </c>
      <c r="R37" s="95"/>
      <c r="S37" s="38"/>
      <c r="T37" s="39"/>
      <c r="U37" s="39"/>
      <c r="V37" s="39"/>
      <c r="W37" s="39"/>
      <c r="X37" s="39"/>
      <c r="Y37" s="39"/>
      <c r="Z37" s="39"/>
      <c r="AA37" s="39"/>
      <c r="AB37" s="39"/>
      <c r="AC37" s="39"/>
      <c r="AD37" s="40"/>
      <c r="AE37" s="21" t="str">
        <f>IF(S37="","",(COUNT(S37:AC37)*3)+AD37)</f>
        <v/>
      </c>
      <c r="AF37" s="22" t="str">
        <f>IF(AD37="","",501-SUM(S37:AC37))</f>
        <v/>
      </c>
      <c r="AG37" s="22" t="str">
        <f>IF(S37="","",IF(AD37&gt;0,"",501-SUM(S37:AC37)))</f>
        <v/>
      </c>
      <c r="AH37" s="59" t="str">
        <f>IF(S37="","",COUNTIF(S37:AC37,"&gt;99")+IF(S37="","",COUNTIF(AF37,"&gt;99")))</f>
        <v/>
      </c>
    </row>
    <row r="38" spans="1:34" ht="36" customHeight="1" thickTop="1" thickBot="1">
      <c r="A38" s="96"/>
      <c r="B38" s="87"/>
      <c r="C38" s="87"/>
      <c r="D38" s="87"/>
      <c r="E38" s="87"/>
      <c r="F38" s="87"/>
      <c r="G38" s="87"/>
      <c r="H38" s="88"/>
      <c r="I38" s="89" t="s">
        <v>134</v>
      </c>
      <c r="J38" s="90"/>
      <c r="K38" s="44">
        <f>COUNT(O33:O37)</f>
        <v>0</v>
      </c>
      <c r="L38" s="24" t="s">
        <v>135</v>
      </c>
      <c r="M38" s="44">
        <f>COUNT(AD33:AD37)</f>
        <v>0</v>
      </c>
      <c r="N38" s="60" t="s">
        <v>22</v>
      </c>
      <c r="O38" s="61">
        <f>SUM(Q33:Q37)</f>
        <v>0</v>
      </c>
      <c r="P38" s="61" t="str">
        <f>IF(Q38&gt;0.01,"+","")</f>
        <v/>
      </c>
      <c r="Q38" s="62">
        <f>COUNTIF(B33:L37,"180")</f>
        <v>0</v>
      </c>
      <c r="R38" s="96"/>
      <c r="S38" s="87"/>
      <c r="T38" s="87"/>
      <c r="U38" s="87"/>
      <c r="V38" s="87"/>
      <c r="W38" s="87"/>
      <c r="X38" s="87"/>
      <c r="Y38" s="88"/>
      <c r="Z38" s="89" t="s">
        <v>134</v>
      </c>
      <c r="AA38" s="90"/>
      <c r="AB38" s="44">
        <f>COUNT(AD33:AD37)</f>
        <v>0</v>
      </c>
      <c r="AC38" s="24" t="s">
        <v>135</v>
      </c>
      <c r="AD38" s="45">
        <f>COUNT(O33:O37)</f>
        <v>0</v>
      </c>
      <c r="AE38" s="60" t="s">
        <v>22</v>
      </c>
      <c r="AF38" s="61">
        <f>SUM(AH33:AH37)</f>
        <v>0</v>
      </c>
      <c r="AG38" s="61" t="str">
        <f>IF(AH38&gt;0.01,"+","")</f>
        <v/>
      </c>
      <c r="AH38" s="62">
        <f>COUNTIF(S33:AC37,"180")</f>
        <v>0</v>
      </c>
    </row>
    <row r="39" spans="1:34" ht="36" customHeight="1" thickTop="1" thickBot="1">
      <c r="A39" s="46">
        <v>5</v>
      </c>
      <c r="B39" s="32"/>
      <c r="C39" s="33"/>
      <c r="D39" s="33"/>
      <c r="E39" s="33"/>
      <c r="F39" s="33"/>
      <c r="G39" s="33"/>
      <c r="H39" s="33"/>
      <c r="I39" s="33"/>
      <c r="J39" s="33"/>
      <c r="K39" s="33"/>
      <c r="L39" s="33"/>
      <c r="M39" s="34"/>
      <c r="N39" s="19" t="str">
        <f>IF(B39="","",(COUNT(B39:L39)*3)+M39)</f>
        <v/>
      </c>
      <c r="O39" s="20" t="str">
        <f>IF(M39="","",501-SUM(B39:L39))</f>
        <v/>
      </c>
      <c r="P39" s="20" t="str">
        <f>IF(B39="","",IF(M39&gt;0,"",501-SUM(B39:L39)))</f>
        <v/>
      </c>
      <c r="Q39" s="58" t="str">
        <f>IF(B39="","",COUNTIF(B39:L39,"&gt;99")+IF(B39="","",COUNTIF(O39,"&gt;99")))</f>
        <v/>
      </c>
      <c r="R39" s="46" t="s">
        <v>10</v>
      </c>
      <c r="S39" s="32"/>
      <c r="T39" s="33"/>
      <c r="U39" s="33"/>
      <c r="V39" s="33"/>
      <c r="W39" s="33"/>
      <c r="X39" s="33"/>
      <c r="Y39" s="33"/>
      <c r="Z39" s="33"/>
      <c r="AA39" s="33"/>
      <c r="AB39" s="33"/>
      <c r="AC39" s="33"/>
      <c r="AD39" s="34"/>
      <c r="AE39" s="19" t="str">
        <f>IF(S39="","",(COUNT(S39:AC39)*3)+AD39)</f>
        <v/>
      </c>
      <c r="AF39" s="20" t="str">
        <f>IF(AD39="","",501-SUM(S39:AC39))</f>
        <v/>
      </c>
      <c r="AG39" s="20" t="str">
        <f>IF(S39="","",IF(AD39&gt;0,"",501-SUM(S39:AC39)))</f>
        <v/>
      </c>
      <c r="AH39" s="58" t="str">
        <f>IF(S39="","",COUNTIF(S39:AC39,"&gt;99")+IF(S39="","",COUNTIF(AF39,"&gt;99")))</f>
        <v/>
      </c>
    </row>
    <row r="40" spans="1:34" ht="36" customHeight="1" thickTop="1" thickBot="1">
      <c r="A40" s="67" t="str">
        <f>IF(SUM(N39:N43)=0,"",(SUM(B39:L43)+SUM(O39:O43))/SUM(N39:N43))</f>
        <v/>
      </c>
      <c r="B40" s="35"/>
      <c r="C40" s="36"/>
      <c r="D40" s="36"/>
      <c r="E40" s="36"/>
      <c r="F40" s="36"/>
      <c r="G40" s="36"/>
      <c r="H40" s="36"/>
      <c r="I40" s="36"/>
      <c r="J40" s="36"/>
      <c r="K40" s="36"/>
      <c r="L40" s="36"/>
      <c r="M40" s="37"/>
      <c r="N40" s="21" t="str">
        <f>IF(B40="","",(COUNT(B40:L40)*3)+M40)</f>
        <v/>
      </c>
      <c r="O40" s="22" t="str">
        <f>IF(M40="","",501-SUM(B40:L40))</f>
        <v/>
      </c>
      <c r="P40" s="22" t="str">
        <f>IF(B40="","",IF(M40&gt;0,"",501-SUM(B40:L40)))</f>
        <v/>
      </c>
      <c r="Q40" s="23" t="str">
        <f>IF(B40="","",COUNTIF(B40:L40,"&gt;99")+IF(B40="","",COUNTIF(O40,"&gt;99")))</f>
        <v/>
      </c>
      <c r="R40" s="67" t="str">
        <f>IF(SUM(AE39:AE43)=0,"",(SUM(S39:AC43)+SUM(AF39:AF43))/SUM(AE39:AE43))</f>
        <v/>
      </c>
      <c r="S40" s="35"/>
      <c r="T40" s="36"/>
      <c r="U40" s="36"/>
      <c r="V40" s="36"/>
      <c r="W40" s="36"/>
      <c r="X40" s="36"/>
      <c r="Y40" s="36"/>
      <c r="Z40" s="36"/>
      <c r="AA40" s="36"/>
      <c r="AB40" s="36"/>
      <c r="AC40" s="36"/>
      <c r="AD40" s="37"/>
      <c r="AE40" s="21" t="str">
        <f>IF(S40="","",(COUNT(S40:AC40)*3)+AD40)</f>
        <v/>
      </c>
      <c r="AF40" s="22" t="str">
        <f>IF(AD40="","",501-SUM(S40:AC40))</f>
        <v/>
      </c>
      <c r="AG40" s="22" t="str">
        <f>IF(S40="","",IF(AD40&gt;0,"",501-SUM(S40:AC40)))</f>
        <v/>
      </c>
      <c r="AH40" s="23" t="str">
        <f>IF(S40="","",COUNTIF(S40:AC40,"&gt;99")+IF(S40="","",COUNTIF(AF40,"&gt;99")))</f>
        <v/>
      </c>
    </row>
    <row r="41" spans="1:34" ht="36" customHeight="1" thickTop="1">
      <c r="A41" s="94"/>
      <c r="B41" s="35"/>
      <c r="C41" s="36"/>
      <c r="D41" s="36"/>
      <c r="E41" s="36"/>
      <c r="F41" s="36"/>
      <c r="G41" s="36"/>
      <c r="H41" s="36"/>
      <c r="I41" s="36"/>
      <c r="J41" s="36"/>
      <c r="K41" s="36"/>
      <c r="L41" s="36"/>
      <c r="M41" s="37"/>
      <c r="N41" s="21" t="str">
        <f>IF(B41="","",(COUNT(B41:L41)*3)+M41)</f>
        <v/>
      </c>
      <c r="O41" s="22" t="str">
        <f>IF(M41="","",501-SUM(B41:L41))</f>
        <v/>
      </c>
      <c r="P41" s="22" t="str">
        <f>IF(B41="","",IF(M41&gt;0,"",501-SUM(B41:L41)))</f>
        <v/>
      </c>
      <c r="Q41" s="23" t="str">
        <f>IF(B41="","",COUNTIF(B41:L41,"&gt;99")+IF(B41="","",COUNTIF(O41,"&gt;99")))</f>
        <v/>
      </c>
      <c r="R41" s="94"/>
      <c r="S41" s="35"/>
      <c r="T41" s="36"/>
      <c r="U41" s="36"/>
      <c r="V41" s="36"/>
      <c r="W41" s="36"/>
      <c r="X41" s="36"/>
      <c r="Y41" s="36"/>
      <c r="Z41" s="36"/>
      <c r="AA41" s="36"/>
      <c r="AB41" s="36"/>
      <c r="AC41" s="36"/>
      <c r="AD41" s="37"/>
      <c r="AE41" s="21" t="str">
        <f>IF(S41="","",(COUNT(S41:AC41)*3)+AD41)</f>
        <v/>
      </c>
      <c r="AF41" s="22" t="str">
        <f>IF(AD41="","",501-SUM(S41:AC41))</f>
        <v/>
      </c>
      <c r="AG41" s="22" t="str">
        <f>IF(S41="","",IF(AD41&gt;0,"",501-SUM(S41:AC41)))</f>
        <v/>
      </c>
      <c r="AH41" s="23" t="str">
        <f>IF(S41="","",COUNTIF(S41:AC41,"&gt;99")+IF(S41="","",COUNTIF(AF41,"&gt;99")))</f>
        <v/>
      </c>
    </row>
    <row r="42" spans="1:34" ht="36" customHeight="1" thickTop="1">
      <c r="A42" s="95"/>
      <c r="B42" s="35"/>
      <c r="C42" s="36"/>
      <c r="D42" s="36"/>
      <c r="E42" s="36"/>
      <c r="F42" s="36"/>
      <c r="G42" s="36"/>
      <c r="H42" s="36"/>
      <c r="I42" s="36"/>
      <c r="J42" s="36"/>
      <c r="K42" s="36"/>
      <c r="L42" s="36"/>
      <c r="M42" s="37"/>
      <c r="N42" s="21" t="str">
        <f>IF(B42="","",(COUNT(B42:L42)*3)+M42)</f>
        <v/>
      </c>
      <c r="O42" s="22" t="str">
        <f>IF(M42="","",501-SUM(B42:L42))</f>
        <v/>
      </c>
      <c r="P42" s="22" t="str">
        <f>IF(B42="","",IF(M42&gt;0,"",501-SUM(B42:L42)))</f>
        <v/>
      </c>
      <c r="Q42" s="23" t="str">
        <f>IF(B42="","",COUNTIF(B42:L42,"&gt;99")+IF(B42="","",COUNTIF(O42,"&gt;99")))</f>
        <v/>
      </c>
      <c r="R42" s="95"/>
      <c r="S42" s="35"/>
      <c r="T42" s="36"/>
      <c r="U42" s="36"/>
      <c r="V42" s="36"/>
      <c r="W42" s="36"/>
      <c r="X42" s="36"/>
      <c r="Y42" s="36"/>
      <c r="Z42" s="36"/>
      <c r="AA42" s="36"/>
      <c r="AB42" s="36"/>
      <c r="AC42" s="36"/>
      <c r="AD42" s="37"/>
      <c r="AE42" s="21" t="str">
        <f>IF(S42="","",(COUNT(S42:AC42)*3)+AD42)</f>
        <v/>
      </c>
      <c r="AF42" s="22" t="str">
        <f>IF(AD42="","",501-SUM(S42:AC42))</f>
        <v/>
      </c>
      <c r="AG42" s="22" t="str">
        <f>IF(S42="","",IF(AD42&gt;0,"",501-SUM(S42:AC42)))</f>
        <v/>
      </c>
      <c r="AH42" s="23" t="str">
        <f>IF(S42="","",COUNTIF(S42:AC42,"&gt;99")+IF(S42="","",COUNTIF(AF42,"&gt;99")))</f>
        <v/>
      </c>
    </row>
    <row r="43" spans="1:34" ht="36" customHeight="1" thickTop="1" thickBot="1">
      <c r="A43" s="95"/>
      <c r="B43" s="38"/>
      <c r="C43" s="39"/>
      <c r="D43" s="39"/>
      <c r="E43" s="39"/>
      <c r="F43" s="39"/>
      <c r="G43" s="39"/>
      <c r="H43" s="39"/>
      <c r="I43" s="39"/>
      <c r="J43" s="39"/>
      <c r="K43" s="39"/>
      <c r="L43" s="39"/>
      <c r="M43" s="40"/>
      <c r="N43" s="21" t="str">
        <f>IF(B43="","",(COUNT(B43:L43)*3)+M43)</f>
        <v/>
      </c>
      <c r="O43" s="22" t="str">
        <f>IF(M43="","",501-SUM(B43:L43))</f>
        <v/>
      </c>
      <c r="P43" s="22" t="str">
        <f>IF(B43="","",IF(M43&gt;0,"",501-SUM(B43:L43)))</f>
        <v/>
      </c>
      <c r="Q43" s="59" t="str">
        <f>IF(B43="","",COUNTIF(B43:L43,"&gt;99")+IF(B43="","",COUNTIF(O43,"&gt;99")))</f>
        <v/>
      </c>
      <c r="R43" s="95"/>
      <c r="S43" s="38"/>
      <c r="T43" s="39"/>
      <c r="U43" s="39"/>
      <c r="V43" s="39"/>
      <c r="W43" s="39"/>
      <c r="X43" s="39"/>
      <c r="Y43" s="39"/>
      <c r="Z43" s="39"/>
      <c r="AA43" s="39"/>
      <c r="AB43" s="39"/>
      <c r="AC43" s="39"/>
      <c r="AD43" s="40"/>
      <c r="AE43" s="21" t="str">
        <f>IF(S43="","",(COUNT(S43:AC43)*3)+AD43)</f>
        <v/>
      </c>
      <c r="AF43" s="22" t="str">
        <f>IF(AD43="","",501-SUM(S43:AC43))</f>
        <v/>
      </c>
      <c r="AG43" s="22" t="str">
        <f>IF(S43="","",IF(AD43&gt;0,"",501-SUM(S43:AC43)))</f>
        <v/>
      </c>
      <c r="AH43" s="59" t="str">
        <f>IF(S43="","",COUNTIF(S43:AC43,"&gt;99")+IF(S43="","",COUNTIF(AF43,"&gt;99")))</f>
        <v/>
      </c>
    </row>
    <row r="44" spans="1:34" ht="36" customHeight="1" thickTop="1" thickBot="1">
      <c r="A44" s="96"/>
      <c r="B44" s="87"/>
      <c r="C44" s="87"/>
      <c r="D44" s="87"/>
      <c r="E44" s="87"/>
      <c r="F44" s="87"/>
      <c r="G44" s="87"/>
      <c r="H44" s="88"/>
      <c r="I44" s="89" t="s">
        <v>134</v>
      </c>
      <c r="J44" s="90"/>
      <c r="K44" s="44">
        <f>COUNT(O39:O43)</f>
        <v>0</v>
      </c>
      <c r="L44" s="24" t="s">
        <v>135</v>
      </c>
      <c r="M44" s="44">
        <f>COUNT(AD39:AD43)</f>
        <v>0</v>
      </c>
      <c r="N44" s="60" t="s">
        <v>22</v>
      </c>
      <c r="O44" s="61">
        <f>SUM(Q39:Q43)</f>
        <v>0</v>
      </c>
      <c r="P44" s="61" t="str">
        <f>IF(Q44&gt;0.01,"+","")</f>
        <v/>
      </c>
      <c r="Q44" s="62">
        <f>COUNTIF(B39:L43,"180")</f>
        <v>0</v>
      </c>
      <c r="R44" s="96"/>
      <c r="S44" s="87"/>
      <c r="T44" s="87"/>
      <c r="U44" s="87"/>
      <c r="V44" s="87"/>
      <c r="W44" s="87"/>
      <c r="X44" s="87"/>
      <c r="Y44" s="88"/>
      <c r="Z44" s="89" t="s">
        <v>134</v>
      </c>
      <c r="AA44" s="90"/>
      <c r="AB44" s="44">
        <f>COUNT(AD39:AD43)</f>
        <v>0</v>
      </c>
      <c r="AC44" s="24" t="s">
        <v>135</v>
      </c>
      <c r="AD44" s="45">
        <f>COUNT(O39:O43)</f>
        <v>0</v>
      </c>
      <c r="AE44" s="60" t="s">
        <v>22</v>
      </c>
      <c r="AF44" s="61">
        <f>SUM(AH39:AH43)</f>
        <v>0</v>
      </c>
      <c r="AG44" s="61" t="str">
        <f>IF(AH44&gt;0.01,"+","")</f>
        <v/>
      </c>
      <c r="AH44" s="62">
        <f>COUNTIF(S39:AC43,"180")</f>
        <v>0</v>
      </c>
    </row>
    <row r="45" spans="1:34" ht="36" customHeight="1" thickTop="1" thickBot="1">
      <c r="A45" s="46" t="s">
        <v>7</v>
      </c>
      <c r="B45" s="32"/>
      <c r="C45" s="33"/>
      <c r="D45" s="33"/>
      <c r="E45" s="33"/>
      <c r="F45" s="33"/>
      <c r="G45" s="33"/>
      <c r="H45" s="33"/>
      <c r="I45" s="33"/>
      <c r="J45" s="33"/>
      <c r="K45" s="33"/>
      <c r="L45" s="33"/>
      <c r="M45" s="34"/>
      <c r="N45" s="19" t="str">
        <f>IF(B45="","",(COUNT(B45:L45)*3)+M45)</f>
        <v/>
      </c>
      <c r="O45" s="20" t="str">
        <f>IF(M45="","",501-SUM(B45:L45))</f>
        <v/>
      </c>
      <c r="P45" s="20" t="str">
        <f>IF(B45="","",IF(M45&gt;0,"",501-SUM(B45:L45)))</f>
        <v/>
      </c>
      <c r="Q45" s="58" t="str">
        <f>IF(B45="","",COUNTIF(B45:L45,"&gt;99")+IF(B45="","",COUNTIF(O45,"&gt;99")))</f>
        <v/>
      </c>
      <c r="R45" s="46">
        <v>6</v>
      </c>
      <c r="S45" s="32"/>
      <c r="T45" s="33"/>
      <c r="U45" s="33"/>
      <c r="V45" s="33"/>
      <c r="W45" s="33"/>
      <c r="X45" s="33"/>
      <c r="Y45" s="33"/>
      <c r="Z45" s="33"/>
      <c r="AA45" s="33"/>
      <c r="AB45" s="33"/>
      <c r="AC45" s="33"/>
      <c r="AD45" s="34"/>
      <c r="AE45" s="19" t="str">
        <f>IF(S45="","",(COUNT(S45:AC45)*3)+AD45)</f>
        <v/>
      </c>
      <c r="AF45" s="20" t="str">
        <f>IF(AD45="","",501-SUM(S45:AC45))</f>
        <v/>
      </c>
      <c r="AG45" s="20" t="str">
        <f>IF(S45="","",IF(AD45&gt;0,"",501-SUM(S45:AC45)))</f>
        <v/>
      </c>
      <c r="AH45" s="58" t="str">
        <f>IF(S45="","",COUNTIF(S45:AC45,"&gt;99")+IF(S45="","",COUNTIF(AF45,"&gt;99")))</f>
        <v/>
      </c>
    </row>
    <row r="46" spans="1:34" ht="36" customHeight="1" thickTop="1" thickBot="1">
      <c r="A46" s="67" t="str">
        <f>IF(SUM(N45:N49)=0,"",(SUM(B45:L49)+SUM(O45:O49))/SUM(N45:N49))</f>
        <v/>
      </c>
      <c r="B46" s="35"/>
      <c r="C46" s="36"/>
      <c r="D46" s="36"/>
      <c r="E46" s="36"/>
      <c r="F46" s="36"/>
      <c r="G46" s="36"/>
      <c r="H46" s="36"/>
      <c r="I46" s="36"/>
      <c r="J46" s="36"/>
      <c r="K46" s="36"/>
      <c r="L46" s="36"/>
      <c r="M46" s="37"/>
      <c r="N46" s="21" t="str">
        <f>IF(B46="","",(COUNT(B46:L46)*3)+M46)</f>
        <v/>
      </c>
      <c r="O46" s="22" t="str">
        <f>IF(M46="","",501-SUM(B46:L46))</f>
        <v/>
      </c>
      <c r="P46" s="22" t="str">
        <f>IF(B46="","",IF(M46&gt;0,"",501-SUM(B46:L46)))</f>
        <v/>
      </c>
      <c r="Q46" s="23" t="str">
        <f>IF(B46="","",COUNTIF(B46:L46,"&gt;99")+IF(B46="","",COUNTIF(O46,"&gt;99")))</f>
        <v/>
      </c>
      <c r="R46" s="67" t="str">
        <f>IF(SUM(AE45:AE49)=0,"",(SUM(S45:AC49)+SUM(AF45:AF49))/SUM(AE45:AE49))</f>
        <v/>
      </c>
      <c r="S46" s="35"/>
      <c r="T46" s="36"/>
      <c r="U46" s="36"/>
      <c r="V46" s="36"/>
      <c r="W46" s="36"/>
      <c r="X46" s="36"/>
      <c r="Y46" s="36"/>
      <c r="Z46" s="36"/>
      <c r="AA46" s="36"/>
      <c r="AB46" s="36"/>
      <c r="AC46" s="36"/>
      <c r="AD46" s="37"/>
      <c r="AE46" s="21" t="str">
        <f>IF(S46="","",(COUNT(S46:AC46)*3)+AD46)</f>
        <v/>
      </c>
      <c r="AF46" s="22" t="str">
        <f>IF(AD46="","",501-SUM(S46:AC46))</f>
        <v/>
      </c>
      <c r="AG46" s="22" t="str">
        <f>IF(S46="","",IF(AD46&gt;0,"",501-SUM(S46:AC46)))</f>
        <v/>
      </c>
      <c r="AH46" s="23" t="str">
        <f>IF(S46="","",COUNTIF(S46:AC46,"&gt;99")+IF(S46="","",COUNTIF(AF46,"&gt;99")))</f>
        <v/>
      </c>
    </row>
    <row r="47" spans="1:34" ht="36" customHeight="1" thickTop="1">
      <c r="A47" s="94"/>
      <c r="B47" s="35"/>
      <c r="C47" s="36"/>
      <c r="D47" s="36"/>
      <c r="E47" s="36"/>
      <c r="F47" s="36"/>
      <c r="G47" s="36"/>
      <c r="H47" s="36"/>
      <c r="I47" s="36"/>
      <c r="J47" s="36"/>
      <c r="K47" s="36"/>
      <c r="L47" s="36"/>
      <c r="M47" s="37"/>
      <c r="N47" s="21" t="str">
        <f>IF(B47="","",(COUNT(B47:L47)*3)+M47)</f>
        <v/>
      </c>
      <c r="O47" s="22" t="str">
        <f>IF(M47="","",501-SUM(B47:L47))</f>
        <v/>
      </c>
      <c r="P47" s="22" t="str">
        <f>IF(B47="","",IF(M47&gt;0,"",501-SUM(B47:L47)))</f>
        <v/>
      </c>
      <c r="Q47" s="23" t="str">
        <f>IF(B47="","",COUNTIF(B47:L47,"&gt;99")+IF(B47="","",COUNTIF(O47,"&gt;99")))</f>
        <v/>
      </c>
      <c r="R47" s="94"/>
      <c r="S47" s="35"/>
      <c r="T47" s="36"/>
      <c r="U47" s="36"/>
      <c r="V47" s="36"/>
      <c r="W47" s="36"/>
      <c r="X47" s="36"/>
      <c r="Y47" s="36"/>
      <c r="Z47" s="36"/>
      <c r="AA47" s="36"/>
      <c r="AB47" s="36"/>
      <c r="AC47" s="36"/>
      <c r="AD47" s="37"/>
      <c r="AE47" s="21" t="str">
        <f>IF(S47="","",(COUNT(S47:AC47)*3)+AD47)</f>
        <v/>
      </c>
      <c r="AF47" s="22" t="str">
        <f>IF(AD47="","",501-SUM(S47:AC47))</f>
        <v/>
      </c>
      <c r="AG47" s="22" t="str">
        <f>IF(S47="","",IF(AD47&gt;0,"",501-SUM(S47:AC47)))</f>
        <v/>
      </c>
      <c r="AH47" s="23" t="str">
        <f>IF(S47="","",COUNTIF(S47:AC47,"&gt;99")+IF(S47="","",COUNTIF(AF47,"&gt;99")))</f>
        <v/>
      </c>
    </row>
    <row r="48" spans="1:34" ht="36" customHeight="1" thickTop="1">
      <c r="A48" s="95"/>
      <c r="B48" s="35"/>
      <c r="C48" s="36"/>
      <c r="D48" s="36"/>
      <c r="E48" s="36"/>
      <c r="F48" s="36"/>
      <c r="G48" s="36"/>
      <c r="H48" s="36"/>
      <c r="I48" s="36"/>
      <c r="J48" s="36"/>
      <c r="K48" s="36"/>
      <c r="L48" s="36"/>
      <c r="M48" s="37"/>
      <c r="N48" s="21" t="str">
        <f>IF(B48="","",(COUNT(B48:L48)*3)+M48)</f>
        <v/>
      </c>
      <c r="O48" s="22" t="str">
        <f>IF(M48="","",501-SUM(B48:L48))</f>
        <v/>
      </c>
      <c r="P48" s="22" t="str">
        <f>IF(B48="","",IF(M48&gt;0,"",501-SUM(B48:L48)))</f>
        <v/>
      </c>
      <c r="Q48" s="23" t="str">
        <f>IF(B48="","",COUNTIF(B48:L48,"&gt;99")+IF(B48="","",COUNTIF(O48,"&gt;99")))</f>
        <v/>
      </c>
      <c r="R48" s="95"/>
      <c r="S48" s="35"/>
      <c r="T48" s="36"/>
      <c r="U48" s="36"/>
      <c r="V48" s="36"/>
      <c r="W48" s="36"/>
      <c r="X48" s="36"/>
      <c r="Y48" s="36"/>
      <c r="Z48" s="36"/>
      <c r="AA48" s="36"/>
      <c r="AB48" s="36"/>
      <c r="AC48" s="36"/>
      <c r="AD48" s="37"/>
      <c r="AE48" s="21" t="str">
        <f>IF(S48="","",(COUNT(S48:AC48)*3)+AD48)</f>
        <v/>
      </c>
      <c r="AF48" s="22" t="str">
        <f>IF(AD48="","",501-SUM(S48:AC48))</f>
        <v/>
      </c>
      <c r="AG48" s="22" t="str">
        <f>IF(S48="","",IF(AD48&gt;0,"",501-SUM(S48:AC48)))</f>
        <v/>
      </c>
      <c r="AH48" s="23" t="str">
        <f>IF(S48="","",COUNTIF(S48:AC48,"&gt;99")+IF(S48="","",COUNTIF(AF48,"&gt;99")))</f>
        <v/>
      </c>
    </row>
    <row r="49" spans="1:34" ht="36" customHeight="1" thickTop="1" thickBot="1">
      <c r="A49" s="95"/>
      <c r="B49" s="38"/>
      <c r="C49" s="39"/>
      <c r="D49" s="39"/>
      <c r="E49" s="39"/>
      <c r="F49" s="39"/>
      <c r="G49" s="39"/>
      <c r="H49" s="39"/>
      <c r="I49" s="39"/>
      <c r="J49" s="39"/>
      <c r="K49" s="39"/>
      <c r="L49" s="39"/>
      <c r="M49" s="40"/>
      <c r="N49" s="21" t="str">
        <f>IF(B49="","",(COUNT(B49:L49)*3)+M49)</f>
        <v/>
      </c>
      <c r="O49" s="22" t="str">
        <f>IF(M49="","",501-SUM(B49:L49))</f>
        <v/>
      </c>
      <c r="P49" s="22" t="str">
        <f>IF(B49="","",IF(M49&gt;0,"",501-SUM(B49:L49)))</f>
        <v/>
      </c>
      <c r="Q49" s="59" t="str">
        <f>IF(B49="","",COUNTIF(B49:L49,"&gt;99")+IF(B49="","",COUNTIF(O49,"&gt;99")))</f>
        <v/>
      </c>
      <c r="R49" s="95"/>
      <c r="S49" s="38"/>
      <c r="T49" s="39"/>
      <c r="U49" s="39"/>
      <c r="V49" s="39"/>
      <c r="W49" s="39"/>
      <c r="X49" s="39"/>
      <c r="Y49" s="39"/>
      <c r="Z49" s="39"/>
      <c r="AA49" s="39"/>
      <c r="AB49" s="39"/>
      <c r="AC49" s="39"/>
      <c r="AD49" s="40"/>
      <c r="AE49" s="21" t="str">
        <f>IF(S49="","",(COUNT(S49:AC49)*3)+AD49)</f>
        <v/>
      </c>
      <c r="AF49" s="22" t="str">
        <f>IF(AD49="","",501-SUM(S49:AC49))</f>
        <v/>
      </c>
      <c r="AG49" s="22" t="str">
        <f>IF(S49="","",IF(AD49&gt;0,"",501-SUM(S49:AC49)))</f>
        <v/>
      </c>
      <c r="AH49" s="59" t="str">
        <f>IF(S49="","",COUNTIF(S49:AC49,"&gt;99")+IF(S49="","",COUNTIF(AF49,"&gt;99")))</f>
        <v/>
      </c>
    </row>
    <row r="50" spans="1:34" ht="36" customHeight="1" thickTop="1" thickBot="1">
      <c r="A50" s="96"/>
      <c r="B50" s="87"/>
      <c r="C50" s="87"/>
      <c r="D50" s="87"/>
      <c r="E50" s="87"/>
      <c r="F50" s="87"/>
      <c r="G50" s="87"/>
      <c r="H50" s="88"/>
      <c r="I50" s="89" t="s">
        <v>134</v>
      </c>
      <c r="J50" s="90"/>
      <c r="K50" s="44">
        <f>COUNT(O45:O49)</f>
        <v>0</v>
      </c>
      <c r="L50" s="24" t="s">
        <v>135</v>
      </c>
      <c r="M50" s="44">
        <f>COUNT(AD45:AD49)</f>
        <v>0</v>
      </c>
      <c r="N50" s="60" t="s">
        <v>22</v>
      </c>
      <c r="O50" s="61">
        <f>SUM(Q45:Q49)</f>
        <v>0</v>
      </c>
      <c r="P50" s="61" t="str">
        <f>IF(Q50&gt;0.01,"+","")</f>
        <v/>
      </c>
      <c r="Q50" s="62">
        <f>COUNTIF(B45:L49,"180")</f>
        <v>0</v>
      </c>
      <c r="R50" s="96"/>
      <c r="S50" s="87"/>
      <c r="T50" s="87"/>
      <c r="U50" s="87"/>
      <c r="V50" s="87"/>
      <c r="W50" s="87"/>
      <c r="X50" s="87"/>
      <c r="Y50" s="88"/>
      <c r="Z50" s="89" t="s">
        <v>134</v>
      </c>
      <c r="AA50" s="90"/>
      <c r="AB50" s="44">
        <f>COUNT(AD45:AD49)</f>
        <v>0</v>
      </c>
      <c r="AC50" s="24" t="s">
        <v>135</v>
      </c>
      <c r="AD50" s="45">
        <f>COUNT(O45:O49)</f>
        <v>0</v>
      </c>
      <c r="AE50" s="60" t="s">
        <v>22</v>
      </c>
      <c r="AF50" s="61">
        <f>SUM(AH45:AH49)</f>
        <v>0</v>
      </c>
      <c r="AG50" s="61" t="str">
        <f>IF(AH50&gt;0.01,"+","")</f>
        <v/>
      </c>
      <c r="AH50" s="62">
        <f>COUNTIF(S45:AC49,"180")</f>
        <v>0</v>
      </c>
    </row>
    <row r="51" spans="1:34" ht="36" customHeight="1" thickTop="1" thickBot="1">
      <c r="A51" s="46">
        <v>7</v>
      </c>
      <c r="B51" s="32"/>
      <c r="C51" s="33"/>
      <c r="D51" s="33"/>
      <c r="E51" s="33"/>
      <c r="F51" s="33"/>
      <c r="G51" s="33"/>
      <c r="H51" s="33"/>
      <c r="I51" s="33"/>
      <c r="J51" s="33"/>
      <c r="K51" s="33"/>
      <c r="L51" s="33"/>
      <c r="M51" s="34"/>
      <c r="N51" s="19" t="str">
        <f>IF(B51="","",(COUNT(B51:L51)*3)+M51)</f>
        <v/>
      </c>
      <c r="O51" s="20" t="str">
        <f>IF(M51="","",501-SUM(B51:L51))</f>
        <v/>
      </c>
      <c r="P51" s="20" t="str">
        <f>IF(B51="","",IF(M51&gt;0,"",501-SUM(B51:L51)))</f>
        <v/>
      </c>
      <c r="Q51" s="58" t="str">
        <f>IF(B51="","",COUNTIF(B51:L51,"&gt;99")+IF(B51="","",COUNTIF(O51,"&gt;99")))</f>
        <v/>
      </c>
      <c r="R51" s="46" t="s">
        <v>9</v>
      </c>
      <c r="S51" s="32"/>
      <c r="T51" s="33"/>
      <c r="U51" s="33"/>
      <c r="V51" s="33"/>
      <c r="W51" s="33"/>
      <c r="X51" s="33"/>
      <c r="Y51" s="33"/>
      <c r="Z51" s="33"/>
      <c r="AA51" s="33"/>
      <c r="AB51" s="33"/>
      <c r="AC51" s="33"/>
      <c r="AD51" s="34"/>
      <c r="AE51" s="19" t="str">
        <f>IF(S51="","",(COUNT(S51:AC51)*3)+AD51)</f>
        <v/>
      </c>
      <c r="AF51" s="20" t="str">
        <f>IF(AD51="","",501-SUM(S51:AC51))</f>
        <v/>
      </c>
      <c r="AG51" s="20" t="str">
        <f>IF(S51="","",IF(AD51&gt;0,"",501-SUM(S51:AC51)))</f>
        <v/>
      </c>
      <c r="AH51" s="58" t="str">
        <f>IF(S51="","",COUNTIF(S51:AC51,"&gt;99")+IF(S51="","",COUNTIF(AF51,"&gt;99")))</f>
        <v/>
      </c>
    </row>
    <row r="52" spans="1:34" ht="36" customHeight="1" thickTop="1" thickBot="1">
      <c r="A52" s="67" t="str">
        <f>IF(SUM(N51:N55)=0,"",(SUM(B51:L55)+SUM(O51:O55))/SUM(N51:N55))</f>
        <v/>
      </c>
      <c r="B52" s="35"/>
      <c r="C52" s="36"/>
      <c r="D52" s="36"/>
      <c r="E52" s="36"/>
      <c r="F52" s="36"/>
      <c r="G52" s="36"/>
      <c r="H52" s="36"/>
      <c r="I52" s="36"/>
      <c r="J52" s="36"/>
      <c r="K52" s="36"/>
      <c r="L52" s="36"/>
      <c r="M52" s="37"/>
      <c r="N52" s="21" t="str">
        <f>IF(B52="","",(COUNT(B52:L52)*3)+M52)</f>
        <v/>
      </c>
      <c r="O52" s="22" t="str">
        <f>IF(M52="","",501-SUM(B52:L52))</f>
        <v/>
      </c>
      <c r="P52" s="22" t="str">
        <f>IF(B52="","",IF(M52&gt;0,"",501-SUM(B52:L52)))</f>
        <v/>
      </c>
      <c r="Q52" s="23" t="str">
        <f>IF(B52="","",COUNTIF(B52:L52,"&gt;99")+IF(B52="","",COUNTIF(O52,"&gt;99")))</f>
        <v/>
      </c>
      <c r="R52" s="67" t="str">
        <f>IF(SUM(AE51:AE55)=0,"",(SUM(S51:AC55)+SUM(AF51:AF55))/SUM(AE51:AE55))</f>
        <v/>
      </c>
      <c r="S52" s="35"/>
      <c r="T52" s="36"/>
      <c r="U52" s="36"/>
      <c r="V52" s="36"/>
      <c r="W52" s="36"/>
      <c r="X52" s="36"/>
      <c r="Y52" s="36"/>
      <c r="Z52" s="36"/>
      <c r="AA52" s="36"/>
      <c r="AB52" s="36"/>
      <c r="AC52" s="36"/>
      <c r="AD52" s="37"/>
      <c r="AE52" s="21" t="str">
        <f>IF(S52="","",(COUNT(S52:AC52)*3)+AD52)</f>
        <v/>
      </c>
      <c r="AF52" s="22" t="str">
        <f>IF(AD52="","",501-SUM(S52:AC52))</f>
        <v/>
      </c>
      <c r="AG52" s="22" t="str">
        <f>IF(S52="","",IF(AD52&gt;0,"",501-SUM(S52:AC52)))</f>
        <v/>
      </c>
      <c r="AH52" s="23" t="str">
        <f>IF(S52="","",COUNTIF(S52:AC52,"&gt;99")+IF(S52="","",COUNTIF(AF52,"&gt;99")))</f>
        <v/>
      </c>
    </row>
    <row r="53" spans="1:34" ht="36" customHeight="1" thickTop="1">
      <c r="A53" s="94"/>
      <c r="B53" s="35"/>
      <c r="C53" s="36"/>
      <c r="D53" s="36"/>
      <c r="E53" s="36"/>
      <c r="F53" s="36"/>
      <c r="G53" s="36"/>
      <c r="H53" s="36"/>
      <c r="I53" s="36"/>
      <c r="J53" s="36"/>
      <c r="K53" s="36"/>
      <c r="L53" s="36"/>
      <c r="M53" s="37"/>
      <c r="N53" s="21" t="str">
        <f>IF(B53="","",(COUNT(B53:L53)*3)+M53)</f>
        <v/>
      </c>
      <c r="O53" s="22" t="str">
        <f>IF(M53="","",501-SUM(B53:L53))</f>
        <v/>
      </c>
      <c r="P53" s="22" t="str">
        <f>IF(B53="","",IF(M53&gt;0,"",501-SUM(B53:L53)))</f>
        <v/>
      </c>
      <c r="Q53" s="23" t="str">
        <f>IF(B53="","",COUNTIF(B53:L53,"&gt;99")+IF(B53="","",COUNTIF(O53,"&gt;99")))</f>
        <v/>
      </c>
      <c r="R53" s="94"/>
      <c r="S53" s="35"/>
      <c r="T53" s="36"/>
      <c r="U53" s="36"/>
      <c r="V53" s="36"/>
      <c r="W53" s="36"/>
      <c r="X53" s="36"/>
      <c r="Y53" s="36"/>
      <c r="Z53" s="36"/>
      <c r="AA53" s="36"/>
      <c r="AB53" s="36"/>
      <c r="AC53" s="36"/>
      <c r="AD53" s="37"/>
      <c r="AE53" s="21" t="str">
        <f>IF(S53="","",(COUNT(S53:AC53)*3)+AD53)</f>
        <v/>
      </c>
      <c r="AF53" s="22" t="str">
        <f>IF(AD53="","",501-SUM(S53:AC53))</f>
        <v/>
      </c>
      <c r="AG53" s="22" t="str">
        <f>IF(S53="","",IF(AD53&gt;0,"",501-SUM(S53:AC53)))</f>
        <v/>
      </c>
      <c r="AH53" s="23" t="str">
        <f>IF(S53="","",COUNTIF(S53:AC53,"&gt;99")+IF(S53="","",COUNTIF(AF53,"&gt;99")))</f>
        <v/>
      </c>
    </row>
    <row r="54" spans="1:34" ht="36" customHeight="1" thickTop="1">
      <c r="A54" s="95"/>
      <c r="B54" s="35"/>
      <c r="C54" s="36"/>
      <c r="D54" s="36"/>
      <c r="E54" s="36"/>
      <c r="F54" s="36"/>
      <c r="G54" s="36"/>
      <c r="H54" s="36"/>
      <c r="I54" s="36"/>
      <c r="J54" s="36"/>
      <c r="K54" s="36"/>
      <c r="L54" s="36"/>
      <c r="M54" s="37"/>
      <c r="N54" s="21" t="str">
        <f>IF(B54="","",(COUNT(B54:L54)*3)+M54)</f>
        <v/>
      </c>
      <c r="O54" s="22" t="str">
        <f>IF(M54="","",501-SUM(B54:L54))</f>
        <v/>
      </c>
      <c r="P54" s="22" t="str">
        <f>IF(B54="","",IF(M54&gt;0,"",501-SUM(B54:L54)))</f>
        <v/>
      </c>
      <c r="Q54" s="23" t="str">
        <f>IF(B54="","",COUNTIF(B54:L54,"&gt;99")+IF(B54="","",COUNTIF(O54,"&gt;99")))</f>
        <v/>
      </c>
      <c r="R54" s="95"/>
      <c r="S54" s="35"/>
      <c r="T54" s="36"/>
      <c r="U54" s="36"/>
      <c r="V54" s="36"/>
      <c r="W54" s="36"/>
      <c r="X54" s="36"/>
      <c r="Y54" s="36"/>
      <c r="Z54" s="36"/>
      <c r="AA54" s="36"/>
      <c r="AB54" s="36"/>
      <c r="AC54" s="36"/>
      <c r="AD54" s="37"/>
      <c r="AE54" s="21" t="str">
        <f>IF(S54="","",(COUNT(S54:AC54)*3)+AD54)</f>
        <v/>
      </c>
      <c r="AF54" s="22" t="str">
        <f>IF(AD54="","",501-SUM(S54:AC54))</f>
        <v/>
      </c>
      <c r="AG54" s="22" t="str">
        <f>IF(S54="","",IF(AD54&gt;0,"",501-SUM(S54:AC54)))</f>
        <v/>
      </c>
      <c r="AH54" s="23" t="str">
        <f>IF(S54="","",COUNTIF(S54:AC54,"&gt;99")+IF(S54="","",COUNTIF(AF54,"&gt;99")))</f>
        <v/>
      </c>
    </row>
    <row r="55" spans="1:34" ht="36" customHeight="1" thickTop="1" thickBot="1">
      <c r="A55" s="95"/>
      <c r="B55" s="38"/>
      <c r="C55" s="39"/>
      <c r="D55" s="39"/>
      <c r="E55" s="39"/>
      <c r="F55" s="39"/>
      <c r="G55" s="39"/>
      <c r="H55" s="39"/>
      <c r="I55" s="39"/>
      <c r="J55" s="39"/>
      <c r="K55" s="39"/>
      <c r="L55" s="39"/>
      <c r="M55" s="40"/>
      <c r="N55" s="21" t="str">
        <f>IF(B55="","",(COUNT(B55:L55)*3)+M55)</f>
        <v/>
      </c>
      <c r="O55" s="22" t="str">
        <f>IF(M55="","",501-SUM(B55:L55))</f>
        <v/>
      </c>
      <c r="P55" s="22" t="str">
        <f>IF(B55="","",IF(M55&gt;0,"",501-SUM(B55:L55)))</f>
        <v/>
      </c>
      <c r="Q55" s="59" t="str">
        <f>IF(B55="","",COUNTIF(B55:L55,"&gt;99")+IF(B55="","",COUNTIF(O55,"&gt;99")))</f>
        <v/>
      </c>
      <c r="R55" s="95"/>
      <c r="S55" s="38"/>
      <c r="T55" s="39"/>
      <c r="U55" s="39"/>
      <c r="V55" s="39"/>
      <c r="W55" s="39"/>
      <c r="X55" s="39"/>
      <c r="Y55" s="39"/>
      <c r="Z55" s="39"/>
      <c r="AA55" s="39"/>
      <c r="AB55" s="39"/>
      <c r="AC55" s="39"/>
      <c r="AD55" s="40"/>
      <c r="AE55" s="21" t="str">
        <f>IF(S55="","",(COUNT(S55:AC55)*3)+AD55)</f>
        <v/>
      </c>
      <c r="AF55" s="22" t="str">
        <f>IF(AD55="","",501-SUM(S55:AC55))</f>
        <v/>
      </c>
      <c r="AG55" s="22" t="str">
        <f>IF(S55="","",IF(AD55&gt;0,"",501-SUM(S55:AC55)))</f>
        <v/>
      </c>
      <c r="AH55" s="59" t="str">
        <f>IF(S55="","",COUNTIF(S55:AC55,"&gt;99")+IF(S55="","",COUNTIF(AF55,"&gt;99")))</f>
        <v/>
      </c>
    </row>
    <row r="56" spans="1:34" ht="36" customHeight="1" thickTop="1" thickBot="1">
      <c r="A56" s="96"/>
      <c r="B56" s="87"/>
      <c r="C56" s="87"/>
      <c r="D56" s="87"/>
      <c r="E56" s="87"/>
      <c r="F56" s="87"/>
      <c r="G56" s="87"/>
      <c r="H56" s="88"/>
      <c r="I56" s="89" t="s">
        <v>134</v>
      </c>
      <c r="J56" s="90"/>
      <c r="K56" s="44">
        <f>COUNT(O51:O55)</f>
        <v>0</v>
      </c>
      <c r="L56" s="24" t="s">
        <v>135</v>
      </c>
      <c r="M56" s="44">
        <f>COUNT(AD51:AD55)</f>
        <v>0</v>
      </c>
      <c r="N56" s="60" t="s">
        <v>22</v>
      </c>
      <c r="O56" s="61">
        <f>SUM(Q51:Q55)</f>
        <v>0</v>
      </c>
      <c r="P56" s="61" t="str">
        <f>IF(Q56&gt;0.01,"+","")</f>
        <v/>
      </c>
      <c r="Q56" s="62">
        <f>COUNTIF(B51:L55,"180")</f>
        <v>0</v>
      </c>
      <c r="R56" s="96"/>
      <c r="S56" s="87"/>
      <c r="T56" s="87"/>
      <c r="U56" s="87"/>
      <c r="V56" s="87"/>
      <c r="W56" s="87"/>
      <c r="X56" s="87"/>
      <c r="Y56" s="88"/>
      <c r="Z56" s="89" t="s">
        <v>134</v>
      </c>
      <c r="AA56" s="90"/>
      <c r="AB56" s="44">
        <f>COUNT(AD51:AD55)</f>
        <v>0</v>
      </c>
      <c r="AC56" s="24" t="s">
        <v>135</v>
      </c>
      <c r="AD56" s="45">
        <f>COUNT(O51:O55)</f>
        <v>0</v>
      </c>
      <c r="AE56" s="60" t="s">
        <v>22</v>
      </c>
      <c r="AF56" s="61">
        <f>SUM(AH51:AH55)</f>
        <v>0</v>
      </c>
      <c r="AG56" s="61" t="str">
        <f>IF(AH56&gt;0.01,"+","")</f>
        <v/>
      </c>
      <c r="AH56" s="62">
        <f>COUNTIF(S51:AC55,"180")</f>
        <v>0</v>
      </c>
    </row>
    <row r="57" spans="1:34" ht="36" customHeight="1" thickTop="1" thickBot="1">
      <c r="A57" s="46" t="s">
        <v>8</v>
      </c>
      <c r="B57" s="32"/>
      <c r="C57" s="33"/>
      <c r="D57" s="33"/>
      <c r="E57" s="33"/>
      <c r="F57" s="33"/>
      <c r="G57" s="33"/>
      <c r="H57" s="33"/>
      <c r="I57" s="33"/>
      <c r="J57" s="33"/>
      <c r="K57" s="33"/>
      <c r="L57" s="33"/>
      <c r="M57" s="34"/>
      <c r="N57" s="19" t="str">
        <f>IF(B57="","",(COUNT(B57:L57)*3)+M57)</f>
        <v/>
      </c>
      <c r="O57" s="20" t="str">
        <f>IF(M57="","",501-SUM(B57:L57))</f>
        <v/>
      </c>
      <c r="P57" s="20" t="str">
        <f>IF(B57="","",IF(M57&gt;0,"",501-SUM(B57:L57)))</f>
        <v/>
      </c>
      <c r="Q57" s="58" t="str">
        <f>IF(B57="","",COUNTIF(B57:L57,"&gt;99")+IF(B57="","",COUNTIF(O57,"&gt;99")))</f>
        <v/>
      </c>
      <c r="R57" s="46">
        <v>8</v>
      </c>
      <c r="S57" s="32"/>
      <c r="T57" s="33"/>
      <c r="U57" s="33"/>
      <c r="V57" s="33"/>
      <c r="W57" s="33"/>
      <c r="X57" s="33"/>
      <c r="Y57" s="33"/>
      <c r="Z57" s="33"/>
      <c r="AA57" s="33"/>
      <c r="AB57" s="33"/>
      <c r="AC57" s="33"/>
      <c r="AD57" s="34"/>
      <c r="AE57" s="19" t="str">
        <f>IF(S57="","",(COUNT(S57:AC57)*3)+AD57)</f>
        <v/>
      </c>
      <c r="AF57" s="20" t="str">
        <f>IF(AD57="","",501-SUM(S57:AC57))</f>
        <v/>
      </c>
      <c r="AG57" s="20" t="str">
        <f>IF(S57="","",IF(AD57&gt;0,"",501-SUM(S57:AC57)))</f>
        <v/>
      </c>
      <c r="AH57" s="58" t="str">
        <f>IF(S57="","",COUNTIF(S57:AC57,"&gt;99")+IF(S57="","",COUNTIF(AF57,"&gt;99")))</f>
        <v/>
      </c>
    </row>
    <row r="58" spans="1:34" ht="36" customHeight="1" thickTop="1" thickBot="1">
      <c r="A58" s="67" t="str">
        <f>IF(SUM(N57:N61)=0,"",(SUM(B57:L61)+SUM(O57:O61))/SUM(N57:N61))</f>
        <v/>
      </c>
      <c r="B58" s="35"/>
      <c r="C58" s="36"/>
      <c r="D58" s="36"/>
      <c r="E58" s="36"/>
      <c r="F58" s="36"/>
      <c r="G58" s="36"/>
      <c r="H58" s="36"/>
      <c r="I58" s="36"/>
      <c r="J58" s="36"/>
      <c r="K58" s="36"/>
      <c r="L58" s="36"/>
      <c r="M58" s="37"/>
      <c r="N58" s="21" t="str">
        <f>IF(B58="","",(COUNT(B58:L58)*3)+M58)</f>
        <v/>
      </c>
      <c r="O58" s="22" t="str">
        <f>IF(M58="","",501-SUM(B58:L58))</f>
        <v/>
      </c>
      <c r="P58" s="22" t="str">
        <f>IF(B58="","",IF(M58&gt;0,"",501-SUM(B58:L58)))</f>
        <v/>
      </c>
      <c r="Q58" s="23" t="str">
        <f>IF(B58="","",COUNTIF(B58:L58,"&gt;99")+IF(B58="","",COUNTIF(O58,"&gt;99")))</f>
        <v/>
      </c>
      <c r="R58" s="67" t="str">
        <f>IF(SUM(AE57:AE61)=0,"",(SUM(S57:AC61)+SUM(AF57:AF61))/SUM(AE57:AE61))</f>
        <v/>
      </c>
      <c r="S58" s="35"/>
      <c r="T58" s="36"/>
      <c r="U58" s="36"/>
      <c r="V58" s="36"/>
      <c r="W58" s="36"/>
      <c r="X58" s="36"/>
      <c r="Y58" s="36"/>
      <c r="Z58" s="36"/>
      <c r="AA58" s="36"/>
      <c r="AB58" s="36"/>
      <c r="AC58" s="36"/>
      <c r="AD58" s="37"/>
      <c r="AE58" s="21" t="str">
        <f>IF(S58="","",(COUNT(S58:AC58)*3)+AD58)</f>
        <v/>
      </c>
      <c r="AF58" s="22" t="str">
        <f>IF(AD58="","",501-SUM(S58:AC58))</f>
        <v/>
      </c>
      <c r="AG58" s="22" t="str">
        <f>IF(S58="","",IF(AD58&gt;0,"",501-SUM(S58:AC58)))</f>
        <v/>
      </c>
      <c r="AH58" s="23" t="str">
        <f>IF(S58="","",COUNTIF(S58:AC58,"&gt;99")+IF(S58="","",COUNTIF(AF58,"&gt;99")))</f>
        <v/>
      </c>
    </row>
    <row r="59" spans="1:34" ht="36" customHeight="1" thickTop="1">
      <c r="A59" s="94"/>
      <c r="B59" s="35"/>
      <c r="C59" s="36"/>
      <c r="D59" s="36"/>
      <c r="E59" s="36"/>
      <c r="F59" s="36"/>
      <c r="G59" s="36"/>
      <c r="H59" s="36"/>
      <c r="I59" s="36"/>
      <c r="J59" s="36"/>
      <c r="K59" s="36"/>
      <c r="L59" s="36"/>
      <c r="M59" s="37"/>
      <c r="N59" s="21" t="str">
        <f>IF(B59="","",(COUNT(B59:L59)*3)+M59)</f>
        <v/>
      </c>
      <c r="O59" s="22" t="str">
        <f>IF(M59="","",501-SUM(B59:L59))</f>
        <v/>
      </c>
      <c r="P59" s="22" t="str">
        <f>IF(B59="","",IF(M59&gt;0,"",501-SUM(B59:L59)))</f>
        <v/>
      </c>
      <c r="Q59" s="23" t="str">
        <f>IF(B59="","",COUNTIF(B59:L59,"&gt;99")+IF(B59="","",COUNTIF(O59,"&gt;99")))</f>
        <v/>
      </c>
      <c r="R59" s="94"/>
      <c r="S59" s="35"/>
      <c r="T59" s="36"/>
      <c r="U59" s="36"/>
      <c r="V59" s="36"/>
      <c r="W59" s="36"/>
      <c r="X59" s="36"/>
      <c r="Y59" s="36"/>
      <c r="Z59" s="36"/>
      <c r="AA59" s="36"/>
      <c r="AB59" s="36"/>
      <c r="AC59" s="36"/>
      <c r="AD59" s="37"/>
      <c r="AE59" s="21" t="str">
        <f>IF(S59="","",(COUNT(S59:AC59)*3)+AD59)</f>
        <v/>
      </c>
      <c r="AF59" s="22" t="str">
        <f>IF(AD59="","",501-SUM(S59:AC59))</f>
        <v/>
      </c>
      <c r="AG59" s="22" t="str">
        <f>IF(S59="","",IF(AD59&gt;0,"",501-SUM(S59:AC59)))</f>
        <v/>
      </c>
      <c r="AH59" s="23" t="str">
        <f>IF(S59="","",COUNTIF(S59:AC59,"&gt;99")+IF(S59="","",COUNTIF(AF59,"&gt;99")))</f>
        <v/>
      </c>
    </row>
    <row r="60" spans="1:34" ht="36" customHeight="1" thickTop="1">
      <c r="A60" s="95"/>
      <c r="B60" s="35"/>
      <c r="C60" s="36"/>
      <c r="D60" s="36"/>
      <c r="E60" s="36"/>
      <c r="F60" s="36"/>
      <c r="G60" s="36"/>
      <c r="H60" s="36"/>
      <c r="I60" s="36"/>
      <c r="J60" s="36"/>
      <c r="K60" s="36"/>
      <c r="L60" s="36"/>
      <c r="M60" s="37"/>
      <c r="N60" s="21" t="str">
        <f>IF(B60="","",(COUNT(B60:L60)*3)+M60)</f>
        <v/>
      </c>
      <c r="O60" s="22" t="str">
        <f>IF(M60="","",501-SUM(B60:L60))</f>
        <v/>
      </c>
      <c r="P60" s="22" t="str">
        <f>IF(B60="","",IF(M60&gt;0,"",501-SUM(B60:L60)))</f>
        <v/>
      </c>
      <c r="Q60" s="23" t="str">
        <f>IF(B60="","",COUNTIF(B60:L60,"&gt;99")+IF(B60="","",COUNTIF(O60,"&gt;99")))</f>
        <v/>
      </c>
      <c r="R60" s="95"/>
      <c r="S60" s="35"/>
      <c r="T60" s="36"/>
      <c r="U60" s="36"/>
      <c r="V60" s="36"/>
      <c r="W60" s="36"/>
      <c r="X60" s="36"/>
      <c r="Y60" s="36"/>
      <c r="Z60" s="36"/>
      <c r="AA60" s="36"/>
      <c r="AB60" s="36"/>
      <c r="AC60" s="36"/>
      <c r="AD60" s="37"/>
      <c r="AE60" s="21" t="str">
        <f>IF(S60="","",(COUNT(S60:AC60)*3)+AD60)</f>
        <v/>
      </c>
      <c r="AF60" s="22" t="str">
        <f>IF(AD60="","",501-SUM(S60:AC60))</f>
        <v/>
      </c>
      <c r="AG60" s="22" t="str">
        <f>IF(S60="","",IF(AD60&gt;0,"",501-SUM(S60:AC60)))</f>
        <v/>
      </c>
      <c r="AH60" s="23" t="str">
        <f>IF(S60="","",COUNTIF(S60:AC60,"&gt;99")+IF(S60="","",COUNTIF(AF60,"&gt;99")))</f>
        <v/>
      </c>
    </row>
    <row r="61" spans="1:34" ht="36" customHeight="1" thickTop="1" thickBot="1">
      <c r="A61" s="95"/>
      <c r="B61" s="38"/>
      <c r="C61" s="39"/>
      <c r="D61" s="39"/>
      <c r="E61" s="39"/>
      <c r="F61" s="39"/>
      <c r="G61" s="39"/>
      <c r="H61" s="39"/>
      <c r="I61" s="39"/>
      <c r="J61" s="39"/>
      <c r="K61" s="39"/>
      <c r="L61" s="39"/>
      <c r="M61" s="40"/>
      <c r="N61" s="21" t="str">
        <f>IF(B61="","",(COUNT(B61:L61)*3)+M61)</f>
        <v/>
      </c>
      <c r="O61" s="22" t="str">
        <f>IF(M61="","",501-SUM(B61:L61))</f>
        <v/>
      </c>
      <c r="P61" s="22" t="str">
        <f>IF(B61="","",IF(M61&gt;0,"",501-SUM(B61:L61)))</f>
        <v/>
      </c>
      <c r="Q61" s="59" t="str">
        <f>IF(B61="","",COUNTIF(B61:L61,"&gt;99")+IF(B61="","",COUNTIF(O61,"&gt;99")))</f>
        <v/>
      </c>
      <c r="R61" s="95"/>
      <c r="S61" s="38"/>
      <c r="T61" s="39"/>
      <c r="U61" s="39"/>
      <c r="V61" s="39"/>
      <c r="W61" s="39"/>
      <c r="X61" s="39"/>
      <c r="Y61" s="39"/>
      <c r="Z61" s="39"/>
      <c r="AA61" s="39"/>
      <c r="AB61" s="39"/>
      <c r="AC61" s="39"/>
      <c r="AD61" s="40"/>
      <c r="AE61" s="21" t="str">
        <f>IF(S61="","",(COUNT(S61:AC61)*3)+AD61)</f>
        <v/>
      </c>
      <c r="AF61" s="22" t="str">
        <f>IF(AD61="","",501-SUM(S61:AC61))</f>
        <v/>
      </c>
      <c r="AG61" s="22" t="str">
        <f>IF(S61="","",IF(AD61&gt;0,"",501-SUM(S61:AC61)))</f>
        <v/>
      </c>
      <c r="AH61" s="59" t="str">
        <f>IF(S61="","",COUNTIF(S61:AC61,"&gt;99")+IF(S61="","",COUNTIF(AF61,"&gt;99")))</f>
        <v/>
      </c>
    </row>
    <row r="62" spans="1:34" ht="36" customHeight="1" thickTop="1" thickBot="1">
      <c r="A62" s="96"/>
      <c r="B62" s="87"/>
      <c r="C62" s="87"/>
      <c r="D62" s="87"/>
      <c r="E62" s="87"/>
      <c r="F62" s="87"/>
      <c r="G62" s="87"/>
      <c r="H62" s="88"/>
      <c r="I62" s="89" t="s">
        <v>134</v>
      </c>
      <c r="J62" s="90"/>
      <c r="K62" s="44">
        <f>COUNT(O57:O61)</f>
        <v>0</v>
      </c>
      <c r="L62" s="24" t="s">
        <v>135</v>
      </c>
      <c r="M62" s="44">
        <f>COUNT(AD57:AD61)</f>
        <v>0</v>
      </c>
      <c r="N62" s="60" t="s">
        <v>22</v>
      </c>
      <c r="O62" s="61">
        <f>SUM(Q57:Q61)</f>
        <v>0</v>
      </c>
      <c r="P62" s="61" t="str">
        <f>IF(Q62&gt;0.01,"+","")</f>
        <v/>
      </c>
      <c r="Q62" s="62">
        <f>COUNTIF(B57:L61,"180")</f>
        <v>0</v>
      </c>
      <c r="R62" s="96"/>
      <c r="S62" s="87"/>
      <c r="T62" s="87"/>
      <c r="U62" s="87"/>
      <c r="V62" s="87"/>
      <c r="W62" s="87"/>
      <c r="X62" s="87"/>
      <c r="Y62" s="88"/>
      <c r="Z62" s="89" t="s">
        <v>134</v>
      </c>
      <c r="AA62" s="90"/>
      <c r="AB62" s="44">
        <f>COUNT(AD57:AD61)</f>
        <v>0</v>
      </c>
      <c r="AC62" s="24" t="s">
        <v>135</v>
      </c>
      <c r="AD62" s="45">
        <f>COUNT(O57:O61)</f>
        <v>0</v>
      </c>
      <c r="AE62" s="60" t="s">
        <v>22</v>
      </c>
      <c r="AF62" s="61">
        <f>SUM(AH57:AH61)</f>
        <v>0</v>
      </c>
      <c r="AG62" s="61" t="str">
        <f>IF(AH62&gt;0.01,"+","")</f>
        <v/>
      </c>
      <c r="AH62" s="62">
        <f>COUNTIF(S57:AC61,"180")</f>
        <v>0</v>
      </c>
    </row>
    <row r="63" spans="1:34" ht="24" customHeight="1" thickTop="1"/>
    <row r="64" spans="1:34" s="56" customFormat="1" hidden="1">
      <c r="A64" s="56" t="s">
        <v>24</v>
      </c>
    </row>
    <row r="65" spans="1:18" s="56" customFormat="1" hidden="1">
      <c r="A65" s="56" t="s">
        <v>25</v>
      </c>
    </row>
    <row r="66" spans="1:18" s="56" customFormat="1" hidden="1">
      <c r="A66" s="56" t="s">
        <v>26</v>
      </c>
    </row>
    <row r="67" spans="1:18" s="56" customFormat="1" hidden="1">
      <c r="A67" s="56" t="s">
        <v>27</v>
      </c>
    </row>
    <row r="68" spans="1:18" s="56" customFormat="1" hidden="1">
      <c r="A68" s="56" t="s">
        <v>28</v>
      </c>
    </row>
    <row r="69" spans="1:18" s="56" customFormat="1" hidden="1">
      <c r="A69" s="56" t="s">
        <v>29</v>
      </c>
    </row>
    <row r="70" spans="1:18" s="56" customFormat="1" hidden="1">
      <c r="A70" s="56" t="s">
        <v>30</v>
      </c>
    </row>
    <row r="71" spans="1:18" s="56" customFormat="1" hidden="1">
      <c r="A71" s="56" t="s">
        <v>31</v>
      </c>
    </row>
    <row r="72" spans="1:18" s="56" customFormat="1" hidden="1"/>
    <row r="73" spans="1:18" s="56" customFormat="1" hidden="1"/>
    <row r="74" spans="1:18" s="56" customFormat="1" hidden="1"/>
    <row r="75" spans="1:18" s="56" customFormat="1" hidden="1">
      <c r="A75" s="56" t="str">
        <f>IF($B$2=$A$64,'Team Data'!$A3,IF($B$2=$A$65,'Team Data'!$B3,IF($B$2=$A$66,'Team Data'!$C3,IF($B$2=$A$67,'Team Data'!$D3,IF($B$2=$A$68,'Team Data'!$E3,IF($B$2=$A$69,'Team Data'!$F3,IF($B$2=$A$70,'Team Data'!$G3,IF($B$2=$A$71,'Team Data'!$H3,""))))))))</f>
        <v/>
      </c>
      <c r="R75" s="56" t="str">
        <f>IF($S$2=$A$64,'Team Data'!$A3,IF($S$2=$A$65,'Team Data'!$B3,IF($S$2=$A$66,'Team Data'!$C3,IF($S$2=$A$67,'Team Data'!$D3,IF($S$2=$A$68,'Team Data'!$E3,IF($S$2=$A$69,'Team Data'!$F3,IF($S$2=$A$70,'Team Data'!$G3,IF($S$2=$A$71,'Team Data'!$H3,""))))))))</f>
        <v/>
      </c>
    </row>
    <row r="76" spans="1:18" s="56" customFormat="1" hidden="1">
      <c r="A76" s="56" t="str">
        <f>IF($B$2=$A$64,'Team Data'!$A4,IF($B$2=$A$65,'Team Data'!$B4,IF($B$2=$A$66,'Team Data'!$C4,IF($B$2=$A$67,'Team Data'!$D4,IF($B$2=$A$68,'Team Data'!$E4,IF($B$2=$A$69,'Team Data'!$F4,IF($B$2=$A$70,'Team Data'!$G4,IF($B$2=$A$71,'Team Data'!$H4,""))))))))</f>
        <v/>
      </c>
      <c r="R76" s="56" t="str">
        <f>IF($S$2=$A$64,'Team Data'!$A4,IF($S$2=$A$65,'Team Data'!$B4,IF($S$2=$A$66,'Team Data'!$C4,IF($S$2=$A$67,'Team Data'!$D4,IF($S$2=$A$68,'Team Data'!$E4,IF($S$2=$A$69,'Team Data'!$F4,IF($S$2=$A$70,'Team Data'!$G4,IF($S$2=$A$71,'Team Data'!$H4,""))))))))</f>
        <v/>
      </c>
    </row>
    <row r="77" spans="1:18" s="56" customFormat="1" hidden="1">
      <c r="A77" s="56" t="str">
        <f>IF($B$2=$A$64,'Team Data'!$A5,IF($B$2=$A$65,'Team Data'!$B5,IF($B$2=$A$66,'Team Data'!$C5,IF($B$2=$A$67,'Team Data'!$D5,IF($B$2=$A$68,'Team Data'!$E5,IF($B$2=$A$69,'Team Data'!$F5,IF($B$2=$A$70,'Team Data'!$G5,IF($B$2=$A$71,'Team Data'!$H5,""))))))))</f>
        <v/>
      </c>
      <c r="R77" s="56" t="str">
        <f>IF($S$2=$A$64,'Team Data'!$A5,IF($S$2=$A$65,'Team Data'!$B5,IF($S$2=$A$66,'Team Data'!$C5,IF($S$2=$A$67,'Team Data'!$D5,IF($S$2=$A$68,'Team Data'!$E5,IF($S$2=$A$69,'Team Data'!$F5,IF($S$2=$A$70,'Team Data'!$G5,IF($S$2=$A$71,'Team Data'!$H5,""))))))))</f>
        <v/>
      </c>
    </row>
    <row r="78" spans="1:18" s="56" customFormat="1" hidden="1">
      <c r="A78" s="56" t="str">
        <f>IF($B$2=$A$64,'Team Data'!$A6,IF($B$2=$A$65,'Team Data'!$B6,IF($B$2=$A$66,'Team Data'!$C6,IF($B$2=$A$67,'Team Data'!$D6,IF($B$2=$A$68,'Team Data'!$E6,IF($B$2=$A$69,'Team Data'!$F6,IF($B$2=$A$70,'Team Data'!$G6,IF($B$2=$A$71,'Team Data'!$H6,""))))))))</f>
        <v/>
      </c>
      <c r="R78" s="56" t="str">
        <f>IF($S$2=$A$64,'Team Data'!$A6,IF($S$2=$A$65,'Team Data'!$B6,IF($S$2=$A$66,'Team Data'!$C6,IF($S$2=$A$67,'Team Data'!$D6,IF($S$2=$A$68,'Team Data'!$E6,IF($S$2=$A$69,'Team Data'!$F6,IF($S$2=$A$70,'Team Data'!$G6,IF($S$2=$A$71,'Team Data'!$H6,""))))))))</f>
        <v/>
      </c>
    </row>
    <row r="79" spans="1:18" s="56" customFormat="1" hidden="1">
      <c r="A79" s="56" t="str">
        <f>IF($B$2=$A$64,'Team Data'!$A7,IF($B$2=$A$65,'Team Data'!$B7,IF($B$2=$A$66,'Team Data'!$C7,IF($B$2=$A$67,'Team Data'!$D7,IF($B$2=$A$68,'Team Data'!$E7,IF($B$2=$A$69,'Team Data'!$F7,IF($B$2=$A$70,'Team Data'!$G7,IF($B$2=$A$71,'Team Data'!$H7,""))))))))</f>
        <v/>
      </c>
      <c r="R79" s="56" t="str">
        <f>IF($S$2=$A$64,'Team Data'!$A7,IF($S$2=$A$65,'Team Data'!$B7,IF($S$2=$A$66,'Team Data'!$C7,IF($S$2=$A$67,'Team Data'!$D7,IF($S$2=$A$68,'Team Data'!$E7,IF($S$2=$A$69,'Team Data'!$F7,IF($S$2=$A$70,'Team Data'!$G7,IF($S$2=$A$71,'Team Data'!$H7,""))))))))</f>
        <v/>
      </c>
    </row>
    <row r="80" spans="1:18" s="56" customFormat="1" hidden="1">
      <c r="A80" s="56" t="str">
        <f>IF($B$2=$A$64,'Team Data'!$A8,IF($B$2=$A$65,'Team Data'!$B8,IF($B$2=$A$66,'Team Data'!$C8,IF($B$2=$A$67,'Team Data'!$D8,IF($B$2=$A$68,'Team Data'!$E8,IF($B$2=$A$69,'Team Data'!$F8,IF($B$2=$A$70,'Team Data'!$G8,IF($B$2=$A$71,'Team Data'!$H8,""))))))))</f>
        <v/>
      </c>
      <c r="R80" s="56" t="str">
        <f>IF($S$2=$A$64,'Team Data'!$A8,IF($S$2=$A$65,'Team Data'!$B8,IF($S$2=$A$66,'Team Data'!$C8,IF($S$2=$A$67,'Team Data'!$D8,IF($S$2=$A$68,'Team Data'!$E8,IF($S$2=$A$69,'Team Data'!$F8,IF($S$2=$A$70,'Team Data'!$G8,IF($S$2=$A$71,'Team Data'!$H8,""))))))))</f>
        <v/>
      </c>
    </row>
    <row r="81" spans="1:18" s="56" customFormat="1" hidden="1">
      <c r="A81" s="56" t="str">
        <f>IF($B$2=$A$64,'Team Data'!$A9,IF($B$2=$A$65,'Team Data'!$B9,IF($B$2=$A$66,'Team Data'!$C9,IF($B$2=$A$67,'Team Data'!$D9,IF($B$2=$A$68,'Team Data'!$E9,IF($B$2=$A$69,'Team Data'!$F9,IF($B$2=$A$70,'Team Data'!$G9,IF($B$2=$A$71,'Team Data'!$H9,""))))))))</f>
        <v/>
      </c>
      <c r="R81" s="56" t="str">
        <f>IF($S$2=$A$64,'Team Data'!$A9,IF($S$2=$A$65,'Team Data'!$B9,IF($S$2=$A$66,'Team Data'!$C9,IF($S$2=$A$67,'Team Data'!$D9,IF($S$2=$A$68,'Team Data'!$E9,IF($S$2=$A$69,'Team Data'!$F9,IF($S$2=$A$70,'Team Data'!$G9,IF($S$2=$A$71,'Team Data'!$H9,""))))))))</f>
        <v/>
      </c>
    </row>
    <row r="82" spans="1:18" s="56" customFormat="1" hidden="1">
      <c r="A82" s="56" t="str">
        <f>IF($B$2=$A$64,'Team Data'!$A10,IF($B$2=$A$65,'Team Data'!$B10,IF($B$2=$A$66,'Team Data'!$C10,IF($B$2=$A$67,'Team Data'!$D10,IF($B$2=$A$68,'Team Data'!$E10,IF($B$2=$A$69,'Team Data'!$F10,IF($B$2=$A$70,'Team Data'!$G10,IF($B$2=$A$71,'Team Data'!$H10,""))))))))</f>
        <v/>
      </c>
      <c r="R82" s="56" t="str">
        <f>IF($S$2=$A$64,'Team Data'!$A10,IF($S$2=$A$65,'Team Data'!$B10,IF($S$2=$A$66,'Team Data'!$C10,IF($S$2=$A$67,'Team Data'!$D10,IF($S$2=$A$68,'Team Data'!$E10,IF($S$2=$A$69,'Team Data'!$F10,IF($S$2=$A$70,'Team Data'!$G10,IF($S$2=$A$71,'Team Data'!$H10,""))))))))</f>
        <v/>
      </c>
    </row>
    <row r="83" spans="1:18" s="56" customFormat="1" hidden="1">
      <c r="A83" s="56" t="str">
        <f>IF($B$2=$A$64,'Team Data'!$A11,IF($B$2=$A$65,'Team Data'!$B11,IF($B$2=$A$66,'Team Data'!$C11,IF($B$2=$A$67,'Team Data'!$D11,IF($B$2=$A$68,'Team Data'!$E11,IF($B$2=$A$69,'Team Data'!$F11,IF($B$2=$A$70,'Team Data'!$G11,IF($B$2=$A$71,'Team Data'!$H11,""))))))))</f>
        <v/>
      </c>
      <c r="R83" s="56" t="str">
        <f>IF($S$2=$A$64,'Team Data'!$A11,IF($S$2=$A$65,'Team Data'!$B11,IF($S$2=$A$66,'Team Data'!$C11,IF($S$2=$A$67,'Team Data'!$D11,IF($S$2=$A$68,'Team Data'!$E11,IF($S$2=$A$69,'Team Data'!$F11,IF($S$2=$A$70,'Team Data'!$G11,IF($S$2=$A$71,'Team Data'!$H11,""))))))))</f>
        <v/>
      </c>
    </row>
    <row r="84" spans="1:18" s="56" customFormat="1" hidden="1">
      <c r="A84" s="56" t="str">
        <f>IF($B$2=$A$64,'Team Data'!$A12,IF($B$2=$A$65,'Team Data'!$B12,IF($B$2=$A$66,'Team Data'!$C12,IF($B$2=$A$67,'Team Data'!$D12,IF($B$2=$A$68,'Team Data'!$E12,IF($B$2=$A$69,'Team Data'!$F12,IF($B$2=$A$70,'Team Data'!$G12,IF($B$2=$A$71,'Team Data'!$H12,""))))))))</f>
        <v/>
      </c>
      <c r="R84" s="56" t="str">
        <f>IF($S$2=$A$64,'Team Data'!$A12,IF($S$2=$A$65,'Team Data'!$B12,IF($S$2=$A$66,'Team Data'!$C12,IF($S$2=$A$67,'Team Data'!$D12,IF($S$2=$A$68,'Team Data'!$E12,IF($S$2=$A$69,'Team Data'!$F12,IF($S$2=$A$70,'Team Data'!$G12,IF($S$2=$A$71,'Team Data'!$H12,""))))))))</f>
        <v/>
      </c>
    </row>
    <row r="85" spans="1:18" s="56" customFormat="1" hidden="1">
      <c r="A85" s="56" t="str">
        <f>IF($B$2=$A$64,'Team Data'!$A13,IF($B$2=$A$65,'Team Data'!$B13,IF($B$2=$A$66,'Team Data'!$C13,IF($B$2=$A$67,'Team Data'!$D13,IF($B$2=$A$68,'Team Data'!$E13,IF($B$2=$A$69,'Team Data'!$F13,IF($B$2=$A$70,'Team Data'!$G13,IF($B$2=$A$71,'Team Data'!$H13,""))))))))</f>
        <v/>
      </c>
      <c r="R85" s="56" t="str">
        <f>IF($S$2=$A$64,'Team Data'!$A13,IF($S$2=$A$65,'Team Data'!$B13,IF($S$2=$A$66,'Team Data'!$C13,IF($S$2=$A$67,'Team Data'!$D13,IF($S$2=$A$68,'Team Data'!$E13,IF($S$2=$A$69,'Team Data'!$F13,IF($S$2=$A$70,'Team Data'!$G13,IF($S$2=$A$71,'Team Data'!$H13,""))))))))</f>
        <v/>
      </c>
    </row>
    <row r="86" spans="1:18" s="56" customFormat="1" hidden="1">
      <c r="A86" s="56" t="str">
        <f>IF($B$2=$A$64,'Team Data'!$A14,IF($B$2=$A$65,'Team Data'!$B14,IF($B$2=$A$66,'Team Data'!$C14,IF($B$2=$A$67,'Team Data'!$D14,IF($B$2=$A$68,'Team Data'!$E14,IF($B$2=$A$69,'Team Data'!$F14,IF($B$2=$A$70,'Team Data'!$G14,IF($B$2=$A$71,'Team Data'!$H14,""))))))))</f>
        <v/>
      </c>
      <c r="R86" s="56" t="str">
        <f>IF($S$2=$A$64,'Team Data'!$A14,IF($S$2=$A$65,'Team Data'!$B14,IF($S$2=$A$66,'Team Data'!$C14,IF($S$2=$A$67,'Team Data'!$D14,IF($S$2=$A$68,'Team Data'!$E14,IF($S$2=$A$69,'Team Data'!$F14,IF($S$2=$A$70,'Team Data'!$G14,IF($S$2=$A$71,'Team Data'!$H14,""))))))))</f>
        <v/>
      </c>
    </row>
    <row r="87" spans="1:18" s="56" customFormat="1" hidden="1">
      <c r="A87" s="56" t="str">
        <f>IF($B$2=$A$64,'Team Data'!$A15,IF($B$2=$A$65,'Team Data'!$B15,IF($B$2=$A$66,'Team Data'!$C15,IF($B$2=$A$67,'Team Data'!$D15,IF($B$2=$A$68,'Team Data'!$E15,IF($B$2=$A$69,'Team Data'!$F15,IF($B$2=$A$70,'Team Data'!$G15,IF($B$2=$A$71,'Team Data'!$H15,""))))))))</f>
        <v/>
      </c>
      <c r="R87" s="56" t="str">
        <f>IF($S$2=$A$64,'Team Data'!$A15,IF($S$2=$A$65,'Team Data'!$B15,IF($S$2=$A$66,'Team Data'!$C15,IF($S$2=$A$67,'Team Data'!$D15,IF($S$2=$A$68,'Team Data'!$E15,IF($S$2=$A$69,'Team Data'!$F15,IF($S$2=$A$70,'Team Data'!$G15,IF($S$2=$A$71,'Team Data'!$H15,""))))))))</f>
        <v/>
      </c>
    </row>
    <row r="88" spans="1:18" s="56" customFormat="1" hidden="1">
      <c r="A88" s="56" t="str">
        <f>IF($B$2=$A$64,'Team Data'!$A16,IF($B$2=$A$65,'Team Data'!$B16,IF($B$2=$A$66,'Team Data'!$C16,IF($B$2=$A$67,'Team Data'!$D16,IF($B$2=$A$68,'Team Data'!$E16,IF($B$2=$A$69,'Team Data'!$F16,IF($B$2=$A$70,'Team Data'!$G16,IF($B$2=$A$71,'Team Data'!$H16,""))))))))</f>
        <v/>
      </c>
      <c r="R88" s="56" t="str">
        <f>IF($S$2=$A$64,'Team Data'!$A16,IF($S$2=$A$65,'Team Data'!$B16,IF($S$2=$A$66,'Team Data'!$C16,IF($S$2=$A$67,'Team Data'!$D16,IF($S$2=$A$68,'Team Data'!$E16,IF($S$2=$A$69,'Team Data'!$F16,IF($S$2=$A$70,'Team Data'!$G16,IF($S$2=$A$71,'Team Data'!$H16,""))))))))</f>
        <v/>
      </c>
    </row>
    <row r="89" spans="1:18" s="56" customFormat="1" hidden="1">
      <c r="A89" s="56" t="str">
        <f>IF($B$2=$A$64,'Team Data'!$A17,IF($B$2=$A$65,'Team Data'!$B17,IF($B$2=$A$66,'Team Data'!$C17,IF($B$2=$A$67,'Team Data'!$D17,IF($B$2=$A$68,'Team Data'!$E17,IF($B$2=$A$69,'Team Data'!$F17,IF($B$2=$A$70,'Team Data'!$G17,IF($B$2=$A$71,'Team Data'!$H17,""))))))))</f>
        <v/>
      </c>
      <c r="R89" s="56" t="str">
        <f>IF($S$2=$A$64,'Team Data'!$A17,IF($S$2=$A$65,'Team Data'!$B17,IF($S$2=$A$66,'Team Data'!$C17,IF($S$2=$A$67,'Team Data'!$D17,IF($S$2=$A$68,'Team Data'!$E17,IF($S$2=$A$69,'Team Data'!$F17,IF($S$2=$A$70,'Team Data'!$G17,IF($S$2=$A$71,'Team Data'!$H17,""))))))))</f>
        <v/>
      </c>
    </row>
    <row r="90" spans="1:18" s="56" customFormat="1" hidden="1">
      <c r="A90" s="56" t="str">
        <f>IF($B$2=$A$64,'Team Data'!$A18,IF($B$2=$A$65,'Team Data'!$B18,IF($B$2=$A$66,'Team Data'!$C18,IF($B$2=$A$67,'Team Data'!$D18,IF($B$2=$A$68,'Team Data'!$E18,IF($B$2=$A$69,'Team Data'!$F18,IF($B$2=$A$70,'Team Data'!$G18,IF($B$2=$A$71,'Team Data'!$H18,""))))))))</f>
        <v/>
      </c>
      <c r="R90" s="56" t="str">
        <f>IF($S$2=$A$64,'Team Data'!$A18,IF($S$2=$A$65,'Team Data'!$B18,IF($S$2=$A$66,'Team Data'!$C18,IF($S$2=$A$67,'Team Data'!$D18,IF($S$2=$A$68,'Team Data'!$E18,IF($S$2=$A$69,'Team Data'!$F18,IF($S$2=$A$70,'Team Data'!$G18,IF($S$2=$A$71,'Team Data'!$H18,""))))))))</f>
        <v/>
      </c>
    </row>
    <row r="91" spans="1:18" s="56" customFormat="1" hidden="1">
      <c r="A91" s="56" t="str">
        <f>IF($B$2=$A$64,'Team Data'!$A19,IF($B$2=$A$65,'Team Data'!$B19,IF($B$2=$A$66,'Team Data'!$C19,IF($B$2=$A$67,'Team Data'!$D19,IF($B$2=$A$68,'Team Data'!$E19,IF($B$2=$A$69,'Team Data'!$F19,IF($B$2=$A$70,'Team Data'!$G19,IF($B$2=$A$71,'Team Data'!$H19,""))))))))</f>
        <v/>
      </c>
      <c r="R91" s="56" t="str">
        <f>IF($S$2=$A$64,'Team Data'!$A19,IF($S$2=$A$65,'Team Data'!$B19,IF($S$2=$A$66,'Team Data'!$C19,IF($S$2=$A$67,'Team Data'!$D19,IF($S$2=$A$68,'Team Data'!$E19,IF($S$2=$A$69,'Team Data'!$F19,IF($S$2=$A$70,'Team Data'!$G19,IF($S$2=$A$71,'Team Data'!$H19,""))))))))</f>
        <v/>
      </c>
    </row>
    <row r="92" spans="1:18" s="56" customFormat="1" hidden="1">
      <c r="A92" s="56" t="str">
        <f>IF($B$2=$A$64,'Team Data'!$A20,IF($B$2=$A$65,'Team Data'!$B20,IF($B$2=$A$66,'Team Data'!$C20,IF($B$2=$A$67,'Team Data'!$D20,IF($B$2=$A$68,'Team Data'!$E20,IF($B$2=$A$69,'Team Data'!$F20,IF($B$2=$A$70,'Team Data'!$G20,IF($B$2=$A$71,'Team Data'!$H20,""))))))))</f>
        <v/>
      </c>
      <c r="R92" s="56" t="str">
        <f>IF($S$2=$A$64,'Team Data'!$A20,IF($S$2=$A$65,'Team Data'!$B20,IF($S$2=$A$66,'Team Data'!$C20,IF($S$2=$A$67,'Team Data'!$D20,IF($S$2=$A$68,'Team Data'!$E20,IF($S$2=$A$69,'Team Data'!$F20,IF($S$2=$A$70,'Team Data'!$G20,IF($S$2=$A$71,'Team Data'!$H20,""))))))))</f>
        <v/>
      </c>
    </row>
    <row r="93" spans="1:18" s="56" customFormat="1" hidden="1">
      <c r="A93" s="56" t="str">
        <f>IF($B$2=$A$64,'Team Data'!$A21,IF($B$2=$A$65,'Team Data'!$B21,IF($B$2=$A$66,'Team Data'!$C21,IF($B$2=$A$67,'Team Data'!$D21,IF($B$2=$A$68,'Team Data'!$E21,IF($B$2=$A$69,'Team Data'!$F21,IF($B$2=$A$70,'Team Data'!$G21,IF($B$2=$A$71,'Team Data'!$H21,""))))))))</f>
        <v/>
      </c>
      <c r="R93" s="56" t="str">
        <f>IF($S$2=$A$64,'Team Data'!$A21,IF($S$2=$A$65,'Team Data'!$B21,IF($S$2=$A$66,'Team Data'!$C21,IF($S$2=$A$67,'Team Data'!$D21,IF($S$2=$A$68,'Team Data'!$E21,IF($S$2=$A$69,'Team Data'!$F21,IF($S$2=$A$70,'Team Data'!$G21,IF($S$2=$A$71,'Team Data'!$H21,""))))))))</f>
        <v/>
      </c>
    </row>
    <row r="94" spans="1:18" s="56" customFormat="1" hidden="1">
      <c r="A94" s="56" t="str">
        <f>IF($B$2=$A$64,'Team Data'!$A22,IF($B$2=$A$65,'Team Data'!$B22,IF($B$2=$A$66,'Team Data'!$C22,IF($B$2=$A$67,'Team Data'!$D22,IF($B$2=$A$68,'Team Data'!$E22,IF($B$2=$A$69,'Team Data'!$F22,IF($B$2=$A$70,'Team Data'!$G22,IF($B$2=$A$71,'Team Data'!$H22,""))))))))</f>
        <v/>
      </c>
      <c r="R94" s="56" t="str">
        <f>IF($S$2=$A$64,'Team Data'!$A22,IF($S$2=$A$65,'Team Data'!$B22,IF($S$2=$A$66,'Team Data'!$C22,IF($S$2=$A$67,'Team Data'!$D22,IF($S$2=$A$68,'Team Data'!$E22,IF($S$2=$A$69,'Team Data'!$F22,IF($S$2=$A$70,'Team Data'!$G22,IF($S$2=$A$71,'Team Data'!$H22,""))))))))</f>
        <v/>
      </c>
    </row>
    <row r="95" spans="1:18" s="56" customFormat="1" hidden="1">
      <c r="A95" s="56" t="str">
        <f>IF($B$2=$A$64,'Team Data'!$A23,IF($B$2=$A$65,'Team Data'!$B23,IF($B$2=$A$66,'Team Data'!$C23,IF($B$2=$A$67,'Team Data'!$D23,IF($B$2=$A$68,'Team Data'!$E23,IF($B$2=$A$69,'Team Data'!$F23,IF($B$2=$A$70,'Team Data'!$G23,IF($B$2=$A$71,'Team Data'!$H23,""))))))))</f>
        <v/>
      </c>
      <c r="R95" s="56" t="str">
        <f>IF($S$2=$A$64,'Team Data'!$A23,IF($S$2=$A$65,'Team Data'!$B23,IF($S$2=$A$66,'Team Data'!$C23,IF($S$2=$A$67,'Team Data'!$D23,IF($S$2=$A$68,'Team Data'!$E23,IF($S$2=$A$69,'Team Data'!$F23,IF($S$2=$A$70,'Team Data'!$G23,IF($S$2=$A$71,'Team Data'!$H23,""))))))))</f>
        <v/>
      </c>
    </row>
    <row r="96" spans="1:18" s="56" customFormat="1" hidden="1">
      <c r="A96" s="56" t="str">
        <f>IF($B$2=$A$64,'Team Data'!$A24,IF($B$2=$A$65,'Team Data'!$B24,IF($B$2=$A$66,'Team Data'!$C24,IF($B$2=$A$67,'Team Data'!$D24,IF($B$2=$A$68,'Team Data'!$E24,IF($B$2=$A$69,'Team Data'!$F24,IF($B$2=$A$70,'Team Data'!$G24,IF($B$2=$A$71,'Team Data'!$H24,""))))))))</f>
        <v/>
      </c>
      <c r="R96" s="56" t="str">
        <f>IF($S$2=$A$64,'Team Data'!$A24,IF($S$2=$A$65,'Team Data'!$B24,IF($S$2=$A$66,'Team Data'!$C24,IF($S$2=$A$67,'Team Data'!$D24,IF($S$2=$A$68,'Team Data'!$E24,IF($S$2=$A$69,'Team Data'!$F24,IF($S$2=$A$70,'Team Data'!$G24,IF($S$2=$A$71,'Team Data'!$H24,""))))))))</f>
        <v/>
      </c>
    </row>
    <row r="97" spans="1:18" s="56" customFormat="1" hidden="1">
      <c r="A97" s="56" t="str">
        <f>IF($B$2=$A$64,'Team Data'!$A25,IF($B$2=$A$65,'Team Data'!$B25,IF($B$2=$A$66,'Team Data'!$C25,IF($B$2=$A$67,'Team Data'!$D25,IF($B$2=$A$68,'Team Data'!$E25,IF($B$2=$A$69,'Team Data'!$F25,IF($B$2=$A$70,'Team Data'!$G25,IF($B$2=$A$71,'Team Data'!$H25,""))))))))</f>
        <v/>
      </c>
      <c r="R97" s="56" t="str">
        <f>IF($S$2=$A$64,'Team Data'!$A25,IF($S$2=$A$65,'Team Data'!$B25,IF($S$2=$A$66,'Team Data'!$C25,IF($S$2=$A$67,'Team Data'!$D25,IF($S$2=$A$68,'Team Data'!$E25,IF($S$2=$A$69,'Team Data'!$F25,IF($S$2=$A$70,'Team Data'!$G25,IF($S$2=$A$71,'Team Data'!$H25,""))))))))</f>
        <v/>
      </c>
    </row>
    <row r="98" spans="1:18" s="56" customFormat="1" hidden="1">
      <c r="A98" s="56" t="str">
        <f>IF($B$2=$A$64,'Team Data'!$A26,IF($B$2=$A$65,'Team Data'!$B26,IF($B$2=$A$66,'Team Data'!$C26,IF($B$2=$A$67,'Team Data'!$D26,IF($B$2=$A$68,'Team Data'!$E26,IF($B$2=$A$69,'Team Data'!$F26,IF($B$2=$A$70,'Team Data'!$G26,IF($B$2=$A$71,'Team Data'!$H26,""))))))))</f>
        <v/>
      </c>
      <c r="R98" s="56" t="str">
        <f>IF($S$2=$A$64,'Team Data'!$A26,IF($S$2=$A$65,'Team Data'!$B26,IF($S$2=$A$66,'Team Data'!$C26,IF($S$2=$A$67,'Team Data'!$D26,IF($S$2=$A$68,'Team Data'!$E26,IF($S$2=$A$69,'Team Data'!$F26,IF($S$2=$A$70,'Team Data'!$G26,IF($S$2=$A$71,'Team Data'!$H26,""))))))))</f>
        <v/>
      </c>
    </row>
    <row r="99" spans="1:18" s="56" customFormat="1" hidden="1">
      <c r="A99" s="56" t="str">
        <f>IF($B$2=$A$64,'Team Data'!$A27,IF($B$2=$A$65,'Team Data'!$B27,IF($B$2=$A$66,'Team Data'!$C27,IF($B$2=$A$67,'Team Data'!$D27,IF($B$2=$A$68,'Team Data'!$E27,IF($B$2=$A$69,'Team Data'!$F27,IF($B$2=$A$70,'Team Data'!$G27,IF($B$2=$A$71,'Team Data'!$H27,""))))))))</f>
        <v/>
      </c>
      <c r="R99" s="56" t="str">
        <f>IF($S$2=$A$64,'Team Data'!$A27,IF($S$2=$A$65,'Team Data'!$B27,IF($S$2=$A$66,'Team Data'!$C27,IF($S$2=$A$67,'Team Data'!$D27,IF($S$2=$A$68,'Team Data'!$E27,IF($S$2=$A$69,'Team Data'!$F27,IF($S$2=$A$70,'Team Data'!$G27,IF($S$2=$A$71,'Team Data'!$H27,""))))))))</f>
        <v/>
      </c>
    </row>
  </sheetData>
  <mergeCells count="91">
    <mergeCell ref="A15:A18"/>
    <mergeCell ref="A21:A24"/>
    <mergeCell ref="O9:P9"/>
    <mergeCell ref="A35:A38"/>
    <mergeCell ref="R35:R38"/>
    <mergeCell ref="B38:H38"/>
    <mergeCell ref="I38:J38"/>
    <mergeCell ref="A27:A30"/>
    <mergeCell ref="R27:R30"/>
    <mergeCell ref="B30:H30"/>
    <mergeCell ref="I30:J30"/>
    <mergeCell ref="A31:AH31"/>
    <mergeCell ref="Z30:AA30"/>
    <mergeCell ref="AF9:AG9"/>
    <mergeCell ref="AF10:AG10"/>
    <mergeCell ref="B10:G10"/>
    <mergeCell ref="O10:P10"/>
    <mergeCell ref="Y8:AD8"/>
    <mergeCell ref="S4:AA4"/>
    <mergeCell ref="O7:P7"/>
    <mergeCell ref="O8:P8"/>
    <mergeCell ref="S30:Y30"/>
    <mergeCell ref="S18:Y18"/>
    <mergeCell ref="S24:Y24"/>
    <mergeCell ref="B18:H18"/>
    <mergeCell ref="R21:R24"/>
    <mergeCell ref="B24:H24"/>
    <mergeCell ref="I24:J24"/>
    <mergeCell ref="R15:R18"/>
    <mergeCell ref="I18:J18"/>
    <mergeCell ref="A59:A62"/>
    <mergeCell ref="R59:R62"/>
    <mergeCell ref="B62:H62"/>
    <mergeCell ref="I62:J62"/>
    <mergeCell ref="A41:A44"/>
    <mergeCell ref="R41:R44"/>
    <mergeCell ref="B44:H44"/>
    <mergeCell ref="I44:J44"/>
    <mergeCell ref="A47:A50"/>
    <mergeCell ref="R47:R50"/>
    <mergeCell ref="B50:H50"/>
    <mergeCell ref="I50:J50"/>
    <mergeCell ref="A53:A56"/>
    <mergeCell ref="R53:R56"/>
    <mergeCell ref="B56:H56"/>
    <mergeCell ref="I56:J56"/>
    <mergeCell ref="S62:Y62"/>
    <mergeCell ref="Z44:AA44"/>
    <mergeCell ref="S56:Y56"/>
    <mergeCell ref="AF7:AG7"/>
    <mergeCell ref="AF8:AG8"/>
    <mergeCell ref="Z56:AA56"/>
    <mergeCell ref="Z62:AA62"/>
    <mergeCell ref="S9:X9"/>
    <mergeCell ref="Y9:AD9"/>
    <mergeCell ref="S10:X10"/>
    <mergeCell ref="Y10:AD10"/>
    <mergeCell ref="Z18:AA18"/>
    <mergeCell ref="Z24:AA24"/>
    <mergeCell ref="Y7:AD7"/>
    <mergeCell ref="S7:X7"/>
    <mergeCell ref="S8:X8"/>
    <mergeCell ref="S38:Y38"/>
    <mergeCell ref="Z38:AA38"/>
    <mergeCell ref="S50:Y50"/>
    <mergeCell ref="Z50:AA50"/>
    <mergeCell ref="S44:Y44"/>
    <mergeCell ref="A1:Y1"/>
    <mergeCell ref="AA1:AB1"/>
    <mergeCell ref="S3:T3"/>
    <mergeCell ref="X3:Y3"/>
    <mergeCell ref="B2:N2"/>
    <mergeCell ref="S2:AE2"/>
    <mergeCell ref="AD1:AE1"/>
    <mergeCell ref="U3:W3"/>
    <mergeCell ref="Z3:AB3"/>
    <mergeCell ref="B3:C3"/>
    <mergeCell ref="D3:E3"/>
    <mergeCell ref="F3:G3"/>
    <mergeCell ref="L4:O4"/>
    <mergeCell ref="AC4:AF4"/>
    <mergeCell ref="AF6:AG6"/>
    <mergeCell ref="O6:P6"/>
    <mergeCell ref="B4:J4"/>
    <mergeCell ref="H10:M10"/>
    <mergeCell ref="B7:G7"/>
    <mergeCell ref="H7:M7"/>
    <mergeCell ref="B8:G8"/>
    <mergeCell ref="H8:M8"/>
    <mergeCell ref="B9:G9"/>
    <mergeCell ref="H9:M9"/>
  </mergeCells>
  <phoneticPr fontId="15" type="noConversion"/>
  <conditionalFormatting sqref="B13:L17 B19:L23 B25:L29 S13:AC17 S19:AC23 S25:AC29 B33:L37 B39:L43 B45:L49 S45:AC49 S39:AC43 S33:AC37 B51:L55 B57:L61 S51:AC55 S57:AC61">
    <cfRule type="cellIs" dxfId="3" priority="0" stopIfTrue="1" operator="between">
      <formula>100</formula>
      <formula>169</formula>
    </cfRule>
    <cfRule type="cellIs" dxfId="2" priority="1" stopIfTrue="1" operator="greaterThan">
      <formula>169</formula>
    </cfRule>
  </conditionalFormatting>
  <conditionalFormatting sqref="O13:O30 AF33:AF62 O33:O62 AF13:AF30">
    <cfRule type="cellIs" dxfId="1" priority="2" stopIfTrue="1" operator="greaterThan">
      <formula>99</formula>
    </cfRule>
  </conditionalFormatting>
  <conditionalFormatting sqref="Q18 Q24 Q30 Q38 Q44 Q50 Q56 Q62 AH62 AH56 AH50 AH44 AH38 AH30 AH24 AH18">
    <cfRule type="cellIs" dxfId="0" priority="3" stopIfTrue="1" operator="lessThan">
      <formula>0.01</formula>
    </cfRule>
  </conditionalFormatting>
  <dataValidations count="2">
    <dataValidation allowBlank="1" showInputMessage="1" showErrorMessage="1" sqref="B2:N2"/>
    <dataValidation allowBlank="1" showInputMessage="1" showErrorMessage="1" sqref="A59:A62 R59:R62 R53:R56 R47:R50 R41:R44 R35:R38 A35:A38 A41:A44 A47:A50 R27:R30 A27:A30 A21:A24 A15:A18 R15:R18 R21:R24 S7:AD10 S2:AE2"/>
  </dataValidations>
  <pageMargins left="0.35000000000000003" right="0.35000000000000003" top="0.39000000000000007" bottom="0.39000000000000007" header="0" footer="0"/>
  <pageSetup paperSize="9" scale="45" orientation="landscape" horizontalDpi="4294967292" verticalDpi="4294967292"/>
  <rowBreaks count="1" manualBreakCount="1">
    <brk id="31" max="16383" man="1"/>
  </rowBreaks>
  <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
  <sheetViews>
    <sheetView workbookViewId="0"/>
  </sheetViews>
  <sheetFormatPr baseColWidth="10" defaultColWidth="15.7109375" defaultRowHeight="12" x14ac:dyDescent="0"/>
  <cols>
    <col min="1" max="16384" width="15.7109375" style="63"/>
  </cols>
  <sheetData>
    <row r="1" spans="1:8" s="65" customFormat="1">
      <c r="A1" s="64" t="s">
        <v>24</v>
      </c>
      <c r="B1" s="64" t="s">
        <v>25</v>
      </c>
      <c r="C1" s="64" t="s">
        <v>26</v>
      </c>
      <c r="D1" s="64" t="s">
        <v>27</v>
      </c>
      <c r="E1" s="64" t="s">
        <v>28</v>
      </c>
      <c r="F1" s="64" t="s">
        <v>29</v>
      </c>
      <c r="G1" s="64" t="s">
        <v>30</v>
      </c>
      <c r="H1" s="64" t="s">
        <v>31</v>
      </c>
    </row>
    <row r="3" spans="1:8">
      <c r="A3" s="66" t="s">
        <v>113</v>
      </c>
      <c r="B3" s="66" t="s">
        <v>123</v>
      </c>
      <c r="C3" s="66" t="s">
        <v>78</v>
      </c>
      <c r="D3" s="66" t="s">
        <v>68</v>
      </c>
      <c r="E3" s="66" t="s">
        <v>101</v>
      </c>
      <c r="F3" s="66" t="s">
        <v>36</v>
      </c>
      <c r="G3" s="66" t="s">
        <v>49</v>
      </c>
      <c r="H3" s="66" t="s">
        <v>58</v>
      </c>
    </row>
    <row r="4" spans="1:8">
      <c r="A4" s="66" t="s">
        <v>114</v>
      </c>
      <c r="B4" s="66" t="s">
        <v>124</v>
      </c>
      <c r="C4" s="66" t="s">
        <v>79</v>
      </c>
      <c r="D4" s="66" t="s">
        <v>91</v>
      </c>
      <c r="E4" s="66" t="s">
        <v>35</v>
      </c>
      <c r="F4" s="66" t="s">
        <v>37</v>
      </c>
      <c r="G4" s="66" t="s">
        <v>50</v>
      </c>
      <c r="H4" s="66" t="s">
        <v>59</v>
      </c>
    </row>
    <row r="5" spans="1:8">
      <c r="A5" s="66" t="s">
        <v>115</v>
      </c>
      <c r="B5" s="66" t="s">
        <v>125</v>
      </c>
      <c r="C5" s="66" t="s">
        <v>80</v>
      </c>
      <c r="D5" s="66" t="s">
        <v>92</v>
      </c>
      <c r="E5" s="66" t="s">
        <v>102</v>
      </c>
      <c r="F5" s="66" t="s">
        <v>38</v>
      </c>
      <c r="G5" s="66" t="s">
        <v>51</v>
      </c>
      <c r="H5" s="66" t="s">
        <v>60</v>
      </c>
    </row>
    <row r="6" spans="1:8">
      <c r="A6" s="66" t="s">
        <v>116</v>
      </c>
      <c r="B6" s="66" t="s">
        <v>126</v>
      </c>
      <c r="C6" s="66" t="s">
        <v>81</v>
      </c>
      <c r="D6" s="66" t="s">
        <v>100</v>
      </c>
      <c r="E6" s="66" t="s">
        <v>103</v>
      </c>
      <c r="F6" s="66" t="s">
        <v>39</v>
      </c>
      <c r="G6" s="66" t="s">
        <v>52</v>
      </c>
      <c r="H6" s="66" t="s">
        <v>61</v>
      </c>
    </row>
    <row r="7" spans="1:8">
      <c r="A7" s="66" t="s">
        <v>117</v>
      </c>
      <c r="B7" s="66" t="s">
        <v>127</v>
      </c>
      <c r="C7" s="66" t="s">
        <v>82</v>
      </c>
      <c r="D7" s="66" t="s">
        <v>93</v>
      </c>
      <c r="E7" s="66" t="s">
        <v>104</v>
      </c>
      <c r="F7" s="66" t="s">
        <v>40</v>
      </c>
      <c r="G7" s="66" t="s">
        <v>53</v>
      </c>
      <c r="H7" s="66" t="s">
        <v>62</v>
      </c>
    </row>
    <row r="8" spans="1:8">
      <c r="A8" s="66" t="s">
        <v>118</v>
      </c>
      <c r="B8" s="66" t="s">
        <v>71</v>
      </c>
      <c r="C8" s="66" t="s">
        <v>83</v>
      </c>
      <c r="D8" s="66" t="s">
        <v>94</v>
      </c>
      <c r="E8" s="66" t="s">
        <v>105</v>
      </c>
      <c r="F8" s="66" t="s">
        <v>41</v>
      </c>
      <c r="G8" s="66" t="s">
        <v>54</v>
      </c>
      <c r="H8" s="66" t="s">
        <v>63</v>
      </c>
    </row>
    <row r="9" spans="1:8">
      <c r="A9" s="66" t="s">
        <v>119</v>
      </c>
      <c r="B9" s="66" t="s">
        <v>72</v>
      </c>
      <c r="C9" s="66" t="s">
        <v>84</v>
      </c>
      <c r="D9" s="66" t="s">
        <v>95</v>
      </c>
      <c r="E9" s="66" t="s">
        <v>106</v>
      </c>
      <c r="F9" s="66" t="s">
        <v>42</v>
      </c>
      <c r="G9" s="66" t="s">
        <v>55</v>
      </c>
      <c r="H9" s="66" t="s">
        <v>64</v>
      </c>
    </row>
    <row r="10" spans="1:8">
      <c r="A10" s="66" t="s">
        <v>120</v>
      </c>
      <c r="B10" s="66" t="s">
        <v>73</v>
      </c>
      <c r="C10" s="66" t="s">
        <v>85</v>
      </c>
      <c r="D10" s="66" t="s">
        <v>96</v>
      </c>
      <c r="E10" s="66" t="s">
        <v>107</v>
      </c>
      <c r="F10" s="66" t="s">
        <v>43</v>
      </c>
      <c r="G10" s="66" t="s">
        <v>56</v>
      </c>
      <c r="H10" s="66" t="s">
        <v>65</v>
      </c>
    </row>
    <row r="11" spans="1:8">
      <c r="A11" s="66" t="s">
        <v>121</v>
      </c>
      <c r="B11" s="66" t="s">
        <v>74</v>
      </c>
      <c r="C11" s="66" t="s">
        <v>86</v>
      </c>
      <c r="D11" s="66" t="s">
        <v>97</v>
      </c>
      <c r="E11" s="66" t="s">
        <v>108</v>
      </c>
      <c r="F11" s="66" t="s">
        <v>44</v>
      </c>
      <c r="G11" s="66" t="s">
        <v>57</v>
      </c>
      <c r="H11" s="66" t="s">
        <v>66</v>
      </c>
    </row>
    <row r="12" spans="1:8">
      <c r="A12" s="66" t="s">
        <v>122</v>
      </c>
      <c r="B12" s="66" t="s">
        <v>75</v>
      </c>
      <c r="C12" s="66" t="s">
        <v>87</v>
      </c>
      <c r="D12" s="66" t="s">
        <v>98</v>
      </c>
      <c r="E12" s="66" t="s">
        <v>109</v>
      </c>
      <c r="F12" s="66" t="s">
        <v>45</v>
      </c>
      <c r="G12" s="66"/>
      <c r="H12" s="66" t="s">
        <v>67</v>
      </c>
    </row>
    <row r="13" spans="1:8">
      <c r="A13" s="66"/>
      <c r="B13" s="66" t="s">
        <v>76</v>
      </c>
      <c r="C13" s="66" t="s">
        <v>88</v>
      </c>
      <c r="D13" s="66" t="s">
        <v>99</v>
      </c>
      <c r="E13" s="66" t="s">
        <v>110</v>
      </c>
      <c r="F13" s="66" t="s">
        <v>46</v>
      </c>
      <c r="G13" s="66"/>
      <c r="H13" s="66"/>
    </row>
    <row r="14" spans="1:8">
      <c r="A14" s="66"/>
      <c r="B14" s="66" t="s">
        <v>77</v>
      </c>
      <c r="C14" s="66" t="s">
        <v>89</v>
      </c>
      <c r="D14" s="66"/>
      <c r="E14" s="66" t="s">
        <v>111</v>
      </c>
      <c r="F14" s="66" t="s">
        <v>47</v>
      </c>
      <c r="G14" s="66"/>
      <c r="H14" s="66"/>
    </row>
    <row r="15" spans="1:8">
      <c r="A15" s="66"/>
      <c r="B15" s="66"/>
      <c r="C15" s="66" t="s">
        <v>90</v>
      </c>
      <c r="D15" s="66"/>
      <c r="E15" s="66" t="s">
        <v>112</v>
      </c>
      <c r="F15" s="66" t="s">
        <v>48</v>
      </c>
      <c r="G15" s="66"/>
      <c r="H15" s="66"/>
    </row>
    <row r="16" spans="1:8">
      <c r="A16" s="66"/>
      <c r="B16" s="66"/>
      <c r="C16" s="66"/>
      <c r="D16" s="66"/>
      <c r="E16" s="66" t="s">
        <v>32</v>
      </c>
      <c r="F16" s="66"/>
      <c r="G16" s="66"/>
      <c r="H16" s="66"/>
    </row>
    <row r="17" spans="1:8">
      <c r="A17" s="66"/>
      <c r="B17" s="66"/>
      <c r="C17" s="66"/>
      <c r="D17" s="66"/>
      <c r="E17" s="66" t="s">
        <v>33</v>
      </c>
      <c r="F17" s="66"/>
      <c r="G17" s="66"/>
      <c r="H17" s="66"/>
    </row>
    <row r="18" spans="1:8">
      <c r="A18" s="66"/>
      <c r="B18" s="66"/>
      <c r="C18" s="66"/>
      <c r="D18" s="66"/>
      <c r="E18" s="66" t="s">
        <v>34</v>
      </c>
      <c r="F18" s="66"/>
      <c r="G18" s="66"/>
      <c r="H18" s="66"/>
    </row>
  </sheetData>
  <sortState ref="E3:E18">
    <sortCondition ref="E3:E18"/>
  </sortState>
  <phoneticPr fontId="15" type="noConversion"/>
  <pageMargins left="0.75" right="0.75" top="1" bottom="1" header="0.5" footer="0.5"/>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Signature Sheet</vt:lpstr>
      <vt:lpstr>Scoresheet</vt:lpstr>
      <vt:lpstr>Team Data</vt:lpstr>
    </vt:vector>
  </TitlesOfParts>
  <Company>Abbey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 Scott</dc:creator>
  <cp:lastModifiedBy>John Scott</cp:lastModifiedBy>
  <cp:lastPrinted>2017-07-27T18:43:29Z</cp:lastPrinted>
  <dcterms:created xsi:type="dcterms:W3CDTF">2008-07-18T10:27:57Z</dcterms:created>
  <dcterms:modified xsi:type="dcterms:W3CDTF">2017-07-27T18:43:36Z</dcterms:modified>
</cp:coreProperties>
</file>